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<sst xmlns="http://schemas.openxmlformats.org/spreadsheetml/2006/main" count="47" uniqueCount="43">
  <si>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</si>
  <si>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</si>
  <si>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</si>
  <si>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</si>
  <si>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</si>
  <si>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</si>
  <si>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</si>
  <si>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</si>
  <si>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</si>
  <si>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</si>
  <si>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</si>
  <si>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</si>
  <si>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</si>
  <si>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</si>
  <si>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</si>
  <si>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</si>
  <si>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</si>
  <si>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</si>
  <si>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д.36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</si>
  <si>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</si>
  <si>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</si>
  <si>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</si>
  <si>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</si>
  <si>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</si>
  <si>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</si>
  <si>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</si>
  <si>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</si>
  <si>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</si>
  <si>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474,8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</si>
  <si>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</si>
  <si>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</si>
  <si>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</si>
  <si>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</si>
  <si>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</si>
  <si>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</si>
  <si>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</si>
  <si>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Материалы для ремонтных работ в подъезде</t>
  </si>
  <si>
    <t>Прочистка канализации от колодца до дома</t>
  </si>
  <si>
    <t>Приобретение дверного доводчика в подъезд № 1</t>
  </si>
  <si>
    <t xml:space="preserve">Оплата услуг по уборке придомовой территории </t>
  </si>
  <si>
    <t>Расходы на содержание Диспетчерской службы ООО "Новатор-Сервис" в 2016г</t>
  </si>
  <si>
    <t>м2</t>
  </si>
  <si>
    <t xml:space="preserve">Оплата функции домкома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</si>
</sst>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9"/>
  <sheetViews>
    <sheetView tabSelected="1" zoomScalePageLayoutView="0" workbookViewId="0" topLeftCell="A21">
      <selection activeCell="D44" sqref="D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68371.2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-41850.47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6">
        <v>73319.86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3">
        <f>I14+I15</f>
        <v>31469.39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21" customFormat="1" ht="15.75">
      <c r="A18" s="58" t="s">
        <v>30</v>
      </c>
      <c r="B18" s="59"/>
      <c r="C18" s="59"/>
      <c r="D18" s="59"/>
      <c r="E18" s="59"/>
      <c r="F18" s="59"/>
      <c r="G18" s="59"/>
      <c r="H18" s="60"/>
      <c r="I18" s="61">
        <f>I21+I22+I35+I48</f>
        <v>59324.0186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4"/>
      <c r="I20" s="42"/>
    </row>
    <row r="21" spans="1:9" s="10" customFormat="1" ht="13.5" thickBot="1">
      <c r="A21" s="66" t="s">
        <v>25</v>
      </c>
      <c r="B21" s="16"/>
      <c r="C21" s="16"/>
      <c r="D21" s="16"/>
      <c r="E21" s="16"/>
      <c r="F21" s="16"/>
      <c r="G21" s="16"/>
      <c r="H21" s="67"/>
      <c r="I21" s="68">
        <f>I13*15%</f>
        <v>10255.679999999998</v>
      </c>
    </row>
    <row r="22" spans="1:9" s="73" customFormat="1" ht="13.5" thickBot="1">
      <c r="A22" s="69" t="s">
        <v>31</v>
      </c>
      <c r="B22" s="70"/>
      <c r="C22" s="70"/>
      <c r="D22" s="70"/>
      <c r="E22" s="70"/>
      <c r="F22" s="70"/>
      <c r="G22" s="70"/>
      <c r="H22" s="71"/>
      <c r="I22" s="87">
        <f>SUM(I23:I34)</f>
        <v>35640.9986</v>
      </c>
    </row>
    <row r="23" spans="1:9" s="10" customFormat="1" ht="12.75">
      <c r="A23" s="39" t="s">
        <v>3</v>
      </c>
      <c r="B23" s="9"/>
      <c r="C23" s="9"/>
      <c r="D23" s="9"/>
      <c r="E23" s="9"/>
      <c r="F23" s="9"/>
      <c r="G23" s="9"/>
      <c r="H23" s="11"/>
      <c r="I23" s="40"/>
    </row>
    <row r="24" spans="1:9" ht="12.75">
      <c r="A24" s="41" t="s">
        <v>36</v>
      </c>
      <c r="B24" s="5"/>
      <c r="C24" s="5"/>
      <c r="D24" s="5"/>
      <c r="E24" s="5"/>
      <c r="F24" s="5"/>
      <c r="G24" s="5"/>
      <c r="H24" s="14"/>
      <c r="I24" s="42">
        <v>931</v>
      </c>
    </row>
    <row r="25" spans="1:9" s="10" customFormat="1" ht="12.75">
      <c r="A25" s="43" t="s">
        <v>5</v>
      </c>
      <c r="B25" s="9"/>
      <c r="C25" s="9"/>
      <c r="D25" s="9"/>
      <c r="E25" s="9"/>
      <c r="F25" s="9"/>
      <c r="G25" s="9"/>
      <c r="H25" s="11"/>
      <c r="I25" s="40"/>
    </row>
    <row r="26" spans="1:9" ht="12.75">
      <c r="A26" s="44" t="s">
        <v>37</v>
      </c>
      <c r="B26" s="5"/>
      <c r="C26" s="5"/>
      <c r="D26" s="5"/>
      <c r="E26" s="5"/>
      <c r="F26" s="5"/>
      <c r="G26" s="5"/>
      <c r="H26" s="14"/>
      <c r="I26" s="42">
        <v>1550</v>
      </c>
    </row>
    <row r="27" spans="1:9" s="10" customFormat="1" ht="12.75">
      <c r="A27" s="39" t="s">
        <v>6</v>
      </c>
      <c r="B27" s="9"/>
      <c r="C27" s="9"/>
      <c r="D27" s="9"/>
      <c r="E27" s="9"/>
      <c r="F27" s="9"/>
      <c r="G27" s="9"/>
      <c r="H27" s="11"/>
      <c r="I27" s="40"/>
    </row>
    <row r="28" spans="1:9" s="13" customFormat="1" ht="12.75">
      <c r="A28" s="84" t="s">
        <v>38</v>
      </c>
      <c r="B28" s="12"/>
      <c r="C28" s="12"/>
      <c r="D28" s="12"/>
      <c r="E28" s="12"/>
      <c r="F28" s="12"/>
      <c r="G28" s="12"/>
      <c r="H28" s="15"/>
      <c r="I28" s="45">
        <v>1300</v>
      </c>
    </row>
    <row r="29" spans="1:9" s="10" customFormat="1" ht="12.75">
      <c r="A29" s="39" t="s">
        <v>10</v>
      </c>
      <c r="B29" s="9"/>
      <c r="C29" s="9"/>
      <c r="D29" s="9"/>
      <c r="E29" s="9"/>
      <c r="F29" s="9"/>
      <c r="G29" s="9"/>
      <c r="H29" s="11"/>
      <c r="I29" s="40"/>
    </row>
    <row r="30" spans="1:9" ht="12.75">
      <c r="A30" s="44" t="s">
        <v>40</v>
      </c>
      <c r="B30" s="5"/>
      <c r="C30" s="5"/>
      <c r="D30" s="5"/>
      <c r="E30" s="5"/>
      <c r="F30" s="5"/>
      <c r="G30" s="5"/>
      <c r="H30" s="14"/>
      <c r="I30" s="42">
        <f>G35*0.5*12</f>
        <v>2848.8</v>
      </c>
    </row>
    <row r="31" spans="1:9" ht="12.75">
      <c r="A31" s="12" t="s">
        <v>32</v>
      </c>
      <c r="B31" s="5"/>
      <c r="C31" s="12"/>
      <c r="D31" s="12"/>
      <c r="E31" s="12"/>
      <c r="F31" s="12"/>
      <c r="G31" s="12"/>
      <c r="H31" s="15"/>
      <c r="I31" s="85">
        <f>I15*1%</f>
        <v>733.1986</v>
      </c>
    </row>
    <row r="32" spans="1:9" s="13" customFormat="1" ht="12.75">
      <c r="A32" s="44" t="s">
        <v>42</v>
      </c>
      <c r="B32" s="12"/>
      <c r="C32" s="12"/>
      <c r="D32" s="12"/>
      <c r="E32" s="12"/>
      <c r="F32" s="12"/>
      <c r="G32" s="12"/>
      <c r="H32" s="15"/>
      <c r="I32" s="45">
        <v>690</v>
      </c>
    </row>
    <row r="33" spans="1:9" ht="12.75">
      <c r="A33" s="44" t="s">
        <v>39</v>
      </c>
      <c r="B33" s="12"/>
      <c r="C33" s="12"/>
      <c r="D33" s="12"/>
      <c r="E33" s="12"/>
      <c r="F33" s="12"/>
      <c r="G33" s="12"/>
      <c r="H33" s="15"/>
      <c r="I33" s="86">
        <v>27588</v>
      </c>
    </row>
    <row r="34" spans="1:9" ht="13.5" thickBot="1">
      <c r="A34" s="44"/>
      <c r="B34" s="12"/>
      <c r="C34" s="12"/>
      <c r="D34" s="12"/>
      <c r="E34" s="12"/>
      <c r="F34" s="12"/>
      <c r="G34" s="12"/>
      <c r="H34" s="15"/>
      <c r="I34" s="45"/>
    </row>
    <row r="35" spans="1:9" s="73" customFormat="1" ht="13.5" thickBot="1">
      <c r="A35" s="69" t="s">
        <v>26</v>
      </c>
      <c r="B35" s="70"/>
      <c r="C35" s="70"/>
      <c r="D35" s="70"/>
      <c r="E35" s="70"/>
      <c r="F35" s="70"/>
      <c r="G35" s="70">
        <v>474.8</v>
      </c>
      <c r="H35" s="71" t="s">
        <v>41</v>
      </c>
      <c r="I35" s="72">
        <f>SUM(I36:I47)</f>
        <v>12211.859999999999</v>
      </c>
    </row>
    <row r="36" spans="1:9" s="13" customFormat="1" ht="12.75">
      <c r="A36" s="44" t="s">
        <v>11</v>
      </c>
      <c r="B36" s="12"/>
      <c r="C36" s="12"/>
      <c r="D36" s="12"/>
      <c r="E36" s="12"/>
      <c r="F36" s="12"/>
      <c r="G36" s="12"/>
      <c r="H36" s="74"/>
      <c r="I36" s="75">
        <v>1248.25</v>
      </c>
    </row>
    <row r="37" spans="1:9" s="13" customFormat="1" ht="12.75">
      <c r="A37" s="44" t="s">
        <v>12</v>
      </c>
      <c r="B37" s="12"/>
      <c r="C37" s="12"/>
      <c r="D37" s="12"/>
      <c r="E37" s="12"/>
      <c r="F37" s="12"/>
      <c r="G37" s="12"/>
      <c r="H37" s="76"/>
      <c r="I37" s="77">
        <v>1017.5</v>
      </c>
    </row>
    <row r="38" spans="1:18" s="25" customFormat="1" ht="12.75">
      <c r="A38" s="46" t="s">
        <v>1</v>
      </c>
      <c r="B38" s="24"/>
      <c r="C38" s="24"/>
      <c r="D38" s="24"/>
      <c r="E38" s="24"/>
      <c r="F38" s="24"/>
      <c r="G38" s="24"/>
      <c r="H38" s="78"/>
      <c r="I38" s="79">
        <v>983.79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8" t="s">
        <v>2</v>
      </c>
      <c r="H39" s="80"/>
      <c r="I39" s="81">
        <v>1009.42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50" t="s">
        <v>3</v>
      </c>
      <c r="B40" s="26"/>
      <c r="C40" s="26"/>
      <c r="D40" s="26"/>
      <c r="E40" s="26"/>
      <c r="F40" s="26"/>
      <c r="G40" s="26"/>
      <c r="H40" s="27"/>
      <c r="I40" s="49">
        <v>1077.32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50" t="s">
        <v>4</v>
      </c>
      <c r="B41" s="26"/>
      <c r="C41" s="26"/>
      <c r="D41" s="26"/>
      <c r="E41" s="26"/>
      <c r="F41" s="26"/>
      <c r="G41" s="26"/>
      <c r="H41" s="26"/>
      <c r="I41" s="47">
        <v>958.62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8" t="s">
        <v>5</v>
      </c>
      <c r="I42" s="47">
        <v>992.33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8" t="s">
        <v>6</v>
      </c>
      <c r="I43" s="47">
        <v>1075.9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.75">
      <c r="A44" s="48" t="s">
        <v>7</v>
      </c>
      <c r="I44" s="47">
        <v>1040.76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5" customFormat="1" ht="12.75">
      <c r="A45" s="48" t="s">
        <v>8</v>
      </c>
      <c r="I45" s="47">
        <v>899.27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5" customFormat="1" ht="12.75">
      <c r="A46" s="48" t="s">
        <v>9</v>
      </c>
      <c r="I46" s="47">
        <v>931.56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5" customFormat="1" ht="13.5" customHeight="1" thickBot="1">
      <c r="A47" s="48" t="s">
        <v>10</v>
      </c>
      <c r="I47" s="47">
        <v>977.14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9" s="83" customFormat="1" ht="13.5" thickBot="1">
      <c r="A48" s="69" t="s">
        <v>27</v>
      </c>
      <c r="B48" s="70"/>
      <c r="C48" s="70"/>
      <c r="D48" s="70"/>
      <c r="E48" s="70"/>
      <c r="F48" s="70"/>
      <c r="G48" s="70"/>
      <c r="H48" s="70"/>
      <c r="I48" s="82">
        <f>SUM(I49:I52)</f>
        <v>1215.48</v>
      </c>
    </row>
    <row r="49" spans="1:9" ht="12.75">
      <c r="A49" s="38" t="s">
        <v>13</v>
      </c>
      <c r="B49" s="23"/>
      <c r="C49" s="23"/>
      <c r="D49" s="23"/>
      <c r="E49" s="23"/>
      <c r="F49" s="23"/>
      <c r="G49" s="23"/>
      <c r="H49" s="23"/>
      <c r="I49" s="51">
        <v>303.87</v>
      </c>
    </row>
    <row r="50" spans="1:9" ht="12.75">
      <c r="A50" s="28" t="s">
        <v>14</v>
      </c>
      <c r="B50" s="5"/>
      <c r="C50" s="5"/>
      <c r="D50" s="5"/>
      <c r="E50" s="5"/>
      <c r="F50" s="5"/>
      <c r="G50" s="5"/>
      <c r="H50" s="5"/>
      <c r="I50" s="6">
        <v>303.87</v>
      </c>
    </row>
    <row r="51" spans="1:9" ht="12.75">
      <c r="A51" s="35" t="s">
        <v>15</v>
      </c>
      <c r="B51" s="17"/>
      <c r="C51" s="17"/>
      <c r="D51" s="17"/>
      <c r="E51" s="17"/>
      <c r="F51" s="17"/>
      <c r="G51" s="17"/>
      <c r="H51" s="17"/>
      <c r="I51" s="52">
        <v>303.87</v>
      </c>
    </row>
    <row r="52" spans="1:9" ht="13.5" thickBot="1">
      <c r="A52" s="28" t="s">
        <v>16</v>
      </c>
      <c r="B52" s="5"/>
      <c r="C52" s="5"/>
      <c r="D52" s="5"/>
      <c r="E52" s="5"/>
      <c r="F52" s="5"/>
      <c r="G52" s="5"/>
      <c r="H52" s="5"/>
      <c r="I52" s="6">
        <v>303.87</v>
      </c>
    </row>
    <row r="53" spans="1:9" ht="12.75">
      <c r="A53" s="20"/>
      <c r="B53" s="3"/>
      <c r="C53" s="3"/>
      <c r="D53" s="3"/>
      <c r="E53" s="3"/>
      <c r="F53" s="3"/>
      <c r="G53" s="3"/>
      <c r="H53" s="3"/>
      <c r="I53" s="4"/>
    </row>
    <row r="54" spans="1:9" s="21" customFormat="1" ht="15.75">
      <c r="A54" s="29" t="s">
        <v>34</v>
      </c>
      <c r="B54" s="30"/>
      <c r="C54" s="30"/>
      <c r="D54" s="30"/>
      <c r="E54" s="30"/>
      <c r="F54" s="30"/>
      <c r="G54" s="30"/>
      <c r="H54" s="30"/>
      <c r="I54" s="31">
        <f>I16-I18</f>
        <v>-27854.628600000004</v>
      </c>
    </row>
    <row r="55" spans="1:9" ht="13.5" thickBot="1">
      <c r="A55" s="22"/>
      <c r="B55" s="7"/>
      <c r="C55" s="7"/>
      <c r="D55" s="7"/>
      <c r="E55" s="7"/>
      <c r="F55" s="7"/>
      <c r="G55" s="7"/>
      <c r="H55" s="7"/>
      <c r="I55" s="8"/>
    </row>
    <row r="57" ht="12.75">
      <c r="A57" t="s">
        <v>35</v>
      </c>
    </row>
    <row r="59" ht="12.75">
      <c r="A59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2017-08-02T06:59:53Z</cp:lastPrinted>
  <dcterms:created xsi:type="dcterms:W3CDTF">1996-10-08T23:32:33Z</dcterms:created>
  <dcterms:modified xsi:type="dcterms:W3CDTF">2017-09-18T11:02:47Z</dcterms:modified>
  <cp:category/>
  <cp:version/>
  <cp:contentType/>
  <cp:contentStatus/>
</cp:coreProperties>
</file>