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<sst xmlns="http://schemas.openxmlformats.org/spreadsheetml/2006/main" count="51" uniqueCount="45">
  <si>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</si>
  <si>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</si>
  <si>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</si>
  <si>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</si>
  <si>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</si>
  <si>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</si>
  <si>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</si>
  <si>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</si>
  <si>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</si>
  <si>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</si>
  <si>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</si>
  <si>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</si>
  <si>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</si>
  <si>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</si>
  <si>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</si>
  <si>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</si>
  <si>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</si>
  <si>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</si>
  <si>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д.66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</si>
  <si>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</si>
  <si>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</si>
  <si>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</si>
  <si>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</si>
  <si>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</si>
  <si>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</si>
  <si>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</si>
  <si>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</si>
  <si>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</si>
  <si>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</si>
  <si>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753,6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</si>
  <si>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</si>
  <si>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</si>
  <si>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</si>
  <si>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</si>
  <si>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</si>
  <si>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</si>
  <si>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за период : январь 2016г - декабрь 2016г</t>
  </si>
  <si>
    <t>Устранение течи системы отопления в кв.2</t>
  </si>
  <si>
    <t>Электромонтажные работы в подъезде</t>
  </si>
  <si>
    <t>Ремонт крыльца</t>
  </si>
  <si>
    <t>Материалы для э/монтажных работ</t>
  </si>
  <si>
    <t>Обследование системы канализации кв.12</t>
  </si>
  <si>
    <t>Утепление фасада дома у кв.1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</si>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</sst>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C37">
      <selection activeCell="O41" sqref="O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123078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-19655.37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98007.34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1">
        <f>I14+I15</f>
        <v>78351.97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29" t="s">
        <v>31</v>
      </c>
      <c r="B18" s="30"/>
      <c r="C18" s="30"/>
      <c r="D18" s="30"/>
      <c r="E18" s="30"/>
      <c r="F18" s="30"/>
      <c r="G18" s="30"/>
      <c r="H18" s="56"/>
      <c r="I18" s="57">
        <f>I21+I22+I38+I51</f>
        <v>62376.3934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5"/>
      <c r="I20" s="42"/>
    </row>
    <row r="21" spans="1:9" s="9" customFormat="1" ht="13.5" thickBot="1">
      <c r="A21" s="62" t="s">
        <v>26</v>
      </c>
      <c r="B21" s="16"/>
      <c r="C21" s="16"/>
      <c r="D21" s="16"/>
      <c r="E21" s="16"/>
      <c r="F21" s="16"/>
      <c r="G21" s="16"/>
      <c r="H21" s="63"/>
      <c r="I21" s="64">
        <f>I13*15%</f>
        <v>18461.7</v>
      </c>
    </row>
    <row r="22" spans="1:9" s="69" customFormat="1" ht="13.5" thickBot="1">
      <c r="A22" s="65" t="s">
        <v>32</v>
      </c>
      <c r="B22" s="66"/>
      <c r="C22" s="66"/>
      <c r="D22" s="66"/>
      <c r="E22" s="66"/>
      <c r="F22" s="66"/>
      <c r="G22" s="66"/>
      <c r="H22" s="67"/>
      <c r="I22" s="68">
        <f>SUM(I23:I37)</f>
        <v>22565.2734</v>
      </c>
    </row>
    <row r="23" spans="1:9" s="9" customFormat="1" ht="12.75">
      <c r="A23" s="40" t="s">
        <v>3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37</v>
      </c>
      <c r="B24" s="14"/>
      <c r="C24" s="14"/>
      <c r="D24" s="14"/>
      <c r="E24" s="14"/>
      <c r="F24" s="14"/>
      <c r="G24" s="14"/>
      <c r="H24" s="17"/>
      <c r="I24" s="44">
        <v>950</v>
      </c>
    </row>
    <row r="25" spans="1:9" s="9" customFormat="1" ht="12.75">
      <c r="A25" s="40" t="s">
        <v>4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38</v>
      </c>
      <c r="B26" s="5"/>
      <c r="C26" s="5"/>
      <c r="D26" s="5"/>
      <c r="E26" s="5"/>
      <c r="F26" s="5"/>
      <c r="G26" s="5"/>
      <c r="H26" s="15"/>
      <c r="I26" s="42">
        <v>2000</v>
      </c>
    </row>
    <row r="27" spans="1:9" ht="12.75">
      <c r="A27" s="43" t="s">
        <v>40</v>
      </c>
      <c r="B27" s="5"/>
      <c r="C27" s="5"/>
      <c r="D27" s="5"/>
      <c r="E27" s="5"/>
      <c r="F27" s="5"/>
      <c r="G27" s="5"/>
      <c r="H27" s="15"/>
      <c r="I27" s="42">
        <v>726.6</v>
      </c>
    </row>
    <row r="28" spans="1:9" s="9" customFormat="1" ht="12.75">
      <c r="A28" s="40" t="s">
        <v>6</v>
      </c>
      <c r="B28" s="10"/>
      <c r="C28" s="10"/>
      <c r="D28" s="10"/>
      <c r="E28" s="10"/>
      <c r="F28" s="10"/>
      <c r="G28" s="10"/>
      <c r="H28" s="11"/>
      <c r="I28" s="41"/>
    </row>
    <row r="29" spans="1:9" ht="12.75">
      <c r="A29" s="43" t="s">
        <v>39</v>
      </c>
      <c r="B29" s="5"/>
      <c r="C29" s="5"/>
      <c r="D29" s="5"/>
      <c r="E29" s="5"/>
      <c r="F29" s="5"/>
      <c r="G29" s="5"/>
      <c r="H29" s="15"/>
      <c r="I29" s="42">
        <v>8637</v>
      </c>
    </row>
    <row r="30" spans="1:9" s="9" customFormat="1" ht="12.75">
      <c r="A30" s="40" t="s">
        <v>7</v>
      </c>
      <c r="B30" s="10"/>
      <c r="C30" s="10"/>
      <c r="D30" s="10"/>
      <c r="E30" s="10"/>
      <c r="F30" s="10"/>
      <c r="G30" s="10"/>
      <c r="H30" s="11"/>
      <c r="I30" s="41"/>
    </row>
    <row r="31" spans="1:9" ht="12.75">
      <c r="A31" s="43" t="s">
        <v>19</v>
      </c>
      <c r="B31" s="5"/>
      <c r="C31" s="5"/>
      <c r="D31" s="5"/>
      <c r="E31" s="5"/>
      <c r="F31" s="5"/>
      <c r="G31" s="5"/>
      <c r="H31" s="15"/>
      <c r="I31" s="42">
        <v>3200</v>
      </c>
    </row>
    <row r="32" spans="1:9" s="9" customFormat="1" ht="12.75">
      <c r="A32" s="40" t="s">
        <v>10</v>
      </c>
      <c r="B32" s="10"/>
      <c r="C32" s="10"/>
      <c r="D32" s="10"/>
      <c r="E32" s="10"/>
      <c r="F32" s="10"/>
      <c r="G32" s="10"/>
      <c r="H32" s="11"/>
      <c r="I32" s="41"/>
    </row>
    <row r="33" spans="1:9" ht="12.75">
      <c r="A33" s="43" t="s">
        <v>41</v>
      </c>
      <c r="B33" s="5"/>
      <c r="C33" s="5"/>
      <c r="D33" s="5"/>
      <c r="E33" s="5"/>
      <c r="F33" s="5"/>
      <c r="G33" s="5"/>
      <c r="H33" s="15"/>
      <c r="I33" s="42">
        <v>575</v>
      </c>
    </row>
    <row r="34" spans="1:9" s="13" customFormat="1" ht="12.75">
      <c r="A34" s="43" t="s">
        <v>42</v>
      </c>
      <c r="B34" s="14"/>
      <c r="C34" s="14"/>
      <c r="D34" s="14"/>
      <c r="E34" s="14"/>
      <c r="F34" s="14"/>
      <c r="G34" s="14"/>
      <c r="H34" s="17"/>
      <c r="I34" s="44">
        <v>975</v>
      </c>
    </row>
    <row r="35" spans="1:9" s="9" customFormat="1" ht="12.75">
      <c r="A35" s="40" t="s">
        <v>10</v>
      </c>
      <c r="B35" s="10"/>
      <c r="C35" s="10"/>
      <c r="D35" s="10"/>
      <c r="E35" s="10"/>
      <c r="F35" s="10"/>
      <c r="G35" s="10"/>
      <c r="H35" s="11"/>
      <c r="I35" s="41"/>
    </row>
    <row r="36" spans="1:9" ht="12.75">
      <c r="A36" s="43" t="s">
        <v>43</v>
      </c>
      <c r="B36" s="5"/>
      <c r="C36" s="5"/>
      <c r="D36" s="5"/>
      <c r="E36" s="5"/>
      <c r="F36" s="5"/>
      <c r="G36" s="5"/>
      <c r="H36" s="15"/>
      <c r="I36" s="42">
        <f>G38*0.5*12</f>
        <v>4521.6</v>
      </c>
    </row>
    <row r="37" spans="1:9" ht="13.5" thickBot="1">
      <c r="A37" s="14" t="s">
        <v>33</v>
      </c>
      <c r="B37" s="5"/>
      <c r="C37" s="14"/>
      <c r="D37" s="14"/>
      <c r="E37" s="14"/>
      <c r="F37" s="14"/>
      <c r="G37" s="14"/>
      <c r="H37" s="17"/>
      <c r="I37" s="80">
        <f>I15*1%</f>
        <v>980.0734</v>
      </c>
    </row>
    <row r="38" spans="1:9" s="69" customFormat="1" ht="13.5" thickBot="1">
      <c r="A38" s="65" t="s">
        <v>27</v>
      </c>
      <c r="B38" s="66"/>
      <c r="C38" s="66"/>
      <c r="D38" s="66"/>
      <c r="E38" s="66"/>
      <c r="F38" s="66"/>
      <c r="G38" s="66">
        <v>753.6</v>
      </c>
      <c r="H38" s="67" t="s">
        <v>44</v>
      </c>
      <c r="I38" s="68">
        <f>SUM(I39:I50)</f>
        <v>19420.22</v>
      </c>
    </row>
    <row r="39" spans="1:9" s="13" customFormat="1" ht="12.75">
      <c r="A39" s="43" t="s">
        <v>11</v>
      </c>
      <c r="B39" s="14"/>
      <c r="C39" s="14"/>
      <c r="D39" s="14"/>
      <c r="E39" s="14"/>
      <c r="F39" s="14"/>
      <c r="G39" s="14"/>
      <c r="H39" s="70"/>
      <c r="I39" s="71">
        <v>1986.49</v>
      </c>
    </row>
    <row r="40" spans="1:9" s="13" customFormat="1" ht="12.75">
      <c r="A40" s="43" t="s">
        <v>12</v>
      </c>
      <c r="B40" s="14"/>
      <c r="C40" s="14"/>
      <c r="D40" s="14"/>
      <c r="E40" s="14"/>
      <c r="F40" s="14"/>
      <c r="G40" s="14"/>
      <c r="H40" s="72"/>
      <c r="I40" s="73">
        <v>1619.49</v>
      </c>
    </row>
    <row r="41" spans="1:18" s="25" customFormat="1" ht="12.75">
      <c r="A41" s="45" t="s">
        <v>1</v>
      </c>
      <c r="B41" s="24"/>
      <c r="C41" s="24"/>
      <c r="D41" s="24"/>
      <c r="E41" s="24"/>
      <c r="F41" s="24"/>
      <c r="G41" s="24"/>
      <c r="H41" s="74"/>
      <c r="I41" s="75">
        <v>1565.98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7" t="s">
        <v>2</v>
      </c>
      <c r="H42" s="76"/>
      <c r="I42" s="77">
        <v>1606.68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9" t="s">
        <v>3</v>
      </c>
      <c r="B43" s="26"/>
      <c r="C43" s="26"/>
      <c r="D43" s="26"/>
      <c r="E43" s="26"/>
      <c r="F43" s="26"/>
      <c r="G43" s="26"/>
      <c r="H43" s="27"/>
      <c r="I43" s="48">
        <v>1714.44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9" t="s">
        <v>4</v>
      </c>
      <c r="B44" s="26"/>
      <c r="C44" s="26"/>
      <c r="D44" s="26"/>
      <c r="E44" s="26"/>
      <c r="F44" s="26"/>
      <c r="G44" s="26"/>
      <c r="H44" s="26"/>
      <c r="I44" s="46">
        <v>1526.04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7" t="s">
        <v>5</v>
      </c>
      <c r="I45" s="46">
        <v>1579.55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2.75">
      <c r="A46" s="47" t="s">
        <v>6</v>
      </c>
      <c r="I46" s="46">
        <v>1712.93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5" customFormat="1" ht="12.75">
      <c r="A47" s="47" t="s">
        <v>7</v>
      </c>
      <c r="I47" s="46">
        <v>1651.83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5" customFormat="1" ht="12.75">
      <c r="A48" s="47" t="s">
        <v>8</v>
      </c>
      <c r="I48" s="46">
        <v>1427.32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5" customFormat="1" ht="12.75">
      <c r="A49" s="47" t="s">
        <v>9</v>
      </c>
      <c r="I49" s="46">
        <v>1478.56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5" customFormat="1" ht="13.5" customHeight="1" thickBot="1">
      <c r="A50" s="47" t="s">
        <v>10</v>
      </c>
      <c r="I50" s="46">
        <v>1550.91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9" s="79" customFormat="1" ht="13.5" thickBot="1">
      <c r="A51" s="65" t="s">
        <v>28</v>
      </c>
      <c r="B51" s="66"/>
      <c r="C51" s="66"/>
      <c r="D51" s="66"/>
      <c r="E51" s="66"/>
      <c r="F51" s="66"/>
      <c r="G51" s="66"/>
      <c r="H51" s="66"/>
      <c r="I51" s="78">
        <f>SUM(I52:I55)</f>
        <v>1929.2</v>
      </c>
    </row>
    <row r="52" spans="1:9" ht="12.75">
      <c r="A52" s="39" t="s">
        <v>13</v>
      </c>
      <c r="B52" s="23"/>
      <c r="C52" s="23"/>
      <c r="D52" s="23"/>
      <c r="E52" s="23"/>
      <c r="F52" s="23"/>
      <c r="G52" s="23"/>
      <c r="H52" s="23"/>
      <c r="I52" s="50">
        <v>482.3</v>
      </c>
    </row>
    <row r="53" spans="1:9" ht="12.75">
      <c r="A53" s="28" t="s">
        <v>14</v>
      </c>
      <c r="B53" s="5"/>
      <c r="C53" s="5"/>
      <c r="D53" s="5"/>
      <c r="E53" s="5"/>
      <c r="F53" s="5"/>
      <c r="G53" s="5"/>
      <c r="H53" s="5"/>
      <c r="I53" s="6">
        <v>482.3</v>
      </c>
    </row>
    <row r="54" spans="1:9" ht="12.75">
      <c r="A54" s="35" t="s">
        <v>15</v>
      </c>
      <c r="B54" s="18"/>
      <c r="C54" s="18"/>
      <c r="D54" s="18"/>
      <c r="E54" s="18"/>
      <c r="F54" s="18"/>
      <c r="G54" s="18"/>
      <c r="H54" s="18"/>
      <c r="I54" s="6">
        <v>482.3</v>
      </c>
    </row>
    <row r="55" spans="1:9" ht="13.5" thickBot="1">
      <c r="A55" s="28" t="s">
        <v>16</v>
      </c>
      <c r="B55" s="5"/>
      <c r="C55" s="5"/>
      <c r="D55" s="5"/>
      <c r="E55" s="5"/>
      <c r="F55" s="5"/>
      <c r="G55" s="5"/>
      <c r="H55" s="5"/>
      <c r="I55" s="6">
        <v>482.3</v>
      </c>
    </row>
    <row r="56" spans="1:9" ht="12.75">
      <c r="A56" s="21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9" t="s">
        <v>35</v>
      </c>
      <c r="B57" s="30"/>
      <c r="C57" s="30"/>
      <c r="D57" s="30"/>
      <c r="E57" s="30"/>
      <c r="F57" s="30"/>
      <c r="G57" s="30"/>
      <c r="H57" s="30"/>
      <c r="I57" s="31">
        <f>I16-I18</f>
        <v>15975.5766</v>
      </c>
    </row>
    <row r="58" spans="1:9" ht="13.5" thickBot="1">
      <c r="A58" s="22"/>
      <c r="B58" s="7"/>
      <c r="C58" s="7"/>
      <c r="D58" s="7"/>
      <c r="E58" s="7"/>
      <c r="F58" s="7"/>
      <c r="G58" s="7"/>
      <c r="H58" s="7"/>
      <c r="I58" s="8"/>
    </row>
    <row r="60" ht="12.75">
      <c r="A60" t="s">
        <v>34</v>
      </c>
    </row>
    <row r="61" ht="13.5" customHeight="1"/>
    <row r="62" ht="12.75">
      <c r="A62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2017-07-10T08:53:40Z</cp:lastPrinted>
  <dcterms:created xsi:type="dcterms:W3CDTF">1996-10-08T23:32:33Z</dcterms:created>
  <dcterms:modified xsi:type="dcterms:W3CDTF">2017-09-18T10:14:39Z</dcterms:modified>
  <cp:category/>
  <cp:version/>
  <cp:contentType/>
  <cp:contentStatus/>
</cp:coreProperties>
</file>