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<sst xmlns="http://schemas.openxmlformats.org/spreadsheetml/2006/main" count="50" uniqueCount="46">
  <si>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Выполнение работ по содержанию и ремонту ж/ф и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</si>
  <si>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</si>
  <si>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</si>
  <si>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</si>
  <si>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</si>
  <si>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</si>
  <si>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</si>
  <si>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</si>
  <si>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</si>
  <si>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</si>
  <si>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</si>
  <si>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</si>
  <si>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</si>
  <si>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</si>
  <si>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</si>
  <si>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</si>
  <si>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</si>
  <si>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</si>
  <si>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ул.Подгорная, д.4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</si>
  <si>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</si>
  <si>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</si>
  <si>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</si>
  <si>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</si>
  <si>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</si>
  <si>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</si>
  <si>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</si>
  <si>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Расходы на содержание :</t>
  </si>
  <si>
    <t>Вывоз ТБО:</t>
  </si>
  <si>
    <t>Дератизация:</t>
  </si>
  <si>
    <t>539,2 кв.м</t>
  </si>
  <si>
    <t>Содержание, ремонт жилья</t>
  </si>
  <si>
    <t>Расходы на ремонт и содержание :</t>
  </si>
  <si>
    <t>Обследование и замена водосчетчика в кв.4</t>
  </si>
  <si>
    <t>Монтаж и подключение эл.счетчика для обогрева водопровода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</si>
  <si>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</si>
  <si>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</si>
  <si>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</si>
  <si>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</si>
  <si>
    <t>Замена участка канализации в подвале кв.6</t>
  </si>
  <si>
    <t>Устранение течи трубы отопления в кв.9</t>
  </si>
  <si>
    <t>Замена участка стояка водопровода в кв.7</t>
  </si>
  <si>
    <t>Замена трубы отопления в кв.9</t>
  </si>
  <si>
    <t>Регулировка системы отопления</t>
  </si>
  <si>
    <t>Расходы на содержание Диспетчерской службы ООО "Новатор-Сервис" в 2016г</t>
  </si>
  <si>
    <t>м2</t>
  </si>
  <si>
    <t>Сверхнормативные ОДН по электроэнергии 108,97 кВт в декабре 2016г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</si>
</sst>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32" xfId="0" applyBorder="1" applyAlignment="1">
      <alignment/>
    </xf>
    <xf numFmtId="0" fontId="0" fillId="0" borderId="32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2" fontId="0" fillId="0" borderId="32" xfId="0" applyNumberFormat="1" applyFont="1" applyBorder="1" applyAlignment="1">
      <alignment/>
    </xf>
    <xf numFmtId="2" fontId="5" fillId="0" borderId="4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61"/>
  <sheetViews>
    <sheetView tabSelected="1" zoomScalePageLayoutView="0" workbookViewId="0" topLeftCell="A13">
      <selection activeCell="K28" sqref="K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10" spans="7:9" ht="12.75">
      <c r="G10" t="s">
        <v>19</v>
      </c>
      <c r="I10" t="s">
        <v>29</v>
      </c>
    </row>
    <row r="11" ht="13.5" thickBot="1"/>
    <row r="12" spans="1:9" s="9" customFormat="1" ht="12.75">
      <c r="A12" s="32"/>
      <c r="B12" s="33"/>
      <c r="C12" s="33"/>
      <c r="D12" s="33"/>
      <c r="E12" s="33" t="s">
        <v>30</v>
      </c>
      <c r="F12" s="33"/>
      <c r="G12" s="33"/>
      <c r="H12" s="33"/>
      <c r="I12" s="34"/>
    </row>
    <row r="13" spans="1:9" ht="12.75">
      <c r="A13" s="35" t="s">
        <v>20</v>
      </c>
      <c r="B13" s="17"/>
      <c r="C13" s="17"/>
      <c r="D13" s="17"/>
      <c r="E13" s="17"/>
      <c r="F13" s="17"/>
      <c r="G13" s="17"/>
      <c r="H13" s="18"/>
      <c r="I13" s="36">
        <v>97703.04</v>
      </c>
    </row>
    <row r="14" spans="1:9" ht="12.75">
      <c r="A14" s="35" t="s">
        <v>21</v>
      </c>
      <c r="B14" s="17"/>
      <c r="C14" s="17"/>
      <c r="D14" s="17"/>
      <c r="E14" s="17"/>
      <c r="F14" s="17"/>
      <c r="G14" s="17"/>
      <c r="H14" s="18"/>
      <c r="I14" s="36">
        <v>-52643.32</v>
      </c>
    </row>
    <row r="15" spans="1:9" ht="13.5" thickBot="1">
      <c r="A15" s="35" t="s">
        <v>22</v>
      </c>
      <c r="B15" s="17"/>
      <c r="C15" s="17"/>
      <c r="D15" s="17"/>
      <c r="E15" s="17"/>
      <c r="F15" s="17"/>
      <c r="G15" s="17"/>
      <c r="H15" s="18"/>
      <c r="I15" s="36">
        <v>97580.37</v>
      </c>
    </row>
    <row r="16" spans="1:9" ht="13.5" thickBot="1">
      <c r="A16" s="37" t="s">
        <v>23</v>
      </c>
      <c r="B16" s="19"/>
      <c r="C16" s="19"/>
      <c r="D16" s="19"/>
      <c r="E16" s="19"/>
      <c r="F16" s="19"/>
      <c r="G16" s="19"/>
      <c r="H16" s="19"/>
      <c r="I16" s="50">
        <f>I14+I15</f>
        <v>44937.049999999996</v>
      </c>
    </row>
    <row r="17" spans="1:9" ht="12.75">
      <c r="A17" s="51"/>
      <c r="B17" s="52"/>
      <c r="C17" s="52"/>
      <c r="D17" s="52"/>
      <c r="E17" s="52"/>
      <c r="F17" s="52"/>
      <c r="G17" s="52"/>
      <c r="H17" s="53"/>
      <c r="I17" s="54"/>
    </row>
    <row r="18" spans="1:9" s="12" customFormat="1" ht="15.75">
      <c r="A18" s="55" t="s">
        <v>31</v>
      </c>
      <c r="B18" s="56"/>
      <c r="C18" s="56"/>
      <c r="D18" s="56"/>
      <c r="E18" s="56"/>
      <c r="F18" s="56"/>
      <c r="G18" s="56"/>
      <c r="H18" s="57"/>
      <c r="I18" s="58">
        <f>I21+I22+I37+I50</f>
        <v>39653.2097</v>
      </c>
    </row>
    <row r="19" spans="1:9" ht="13.5" thickBot="1">
      <c r="A19" s="59"/>
      <c r="B19" s="60"/>
      <c r="C19" s="60"/>
      <c r="D19" s="60"/>
      <c r="E19" s="60"/>
      <c r="F19" s="60"/>
      <c r="G19" s="60"/>
      <c r="H19" s="61"/>
      <c r="I19" s="62"/>
    </row>
    <row r="20" spans="1:9" ht="13.5" thickBot="1">
      <c r="A20" s="28" t="s">
        <v>24</v>
      </c>
      <c r="B20" s="5"/>
      <c r="C20" s="5"/>
      <c r="D20" s="5"/>
      <c r="E20" s="5"/>
      <c r="F20" s="5"/>
      <c r="G20" s="5"/>
      <c r="H20" s="23"/>
      <c r="I20" s="42"/>
    </row>
    <row r="21" spans="1:9" s="9" customFormat="1" ht="13.5" thickBot="1">
      <c r="A21" s="63" t="s">
        <v>25</v>
      </c>
      <c r="B21" s="16"/>
      <c r="C21" s="16"/>
      <c r="D21" s="16"/>
      <c r="E21" s="16"/>
      <c r="F21" s="16"/>
      <c r="G21" s="16"/>
      <c r="H21" s="64"/>
      <c r="I21" s="65">
        <f>I13*15%</f>
        <v>14655.455999999998</v>
      </c>
    </row>
    <row r="22" spans="1:9" s="70" customFormat="1" ht="13.5" thickBot="1">
      <c r="A22" s="66" t="s">
        <v>26</v>
      </c>
      <c r="B22" s="67"/>
      <c r="C22" s="67"/>
      <c r="D22" s="67"/>
      <c r="E22" s="67"/>
      <c r="F22" s="67"/>
      <c r="G22" s="67"/>
      <c r="H22" s="68"/>
      <c r="I22" s="82">
        <f>SUM(I23:I36)</f>
        <v>10077.5537</v>
      </c>
    </row>
    <row r="23" spans="1:9" s="9" customFormat="1" ht="12.75">
      <c r="A23" s="39" t="s">
        <v>9</v>
      </c>
      <c r="B23" s="10"/>
      <c r="C23" s="10"/>
      <c r="D23" s="10"/>
      <c r="E23" s="10"/>
      <c r="F23" s="10"/>
      <c r="G23" s="10"/>
      <c r="H23" s="11"/>
      <c r="I23" s="40"/>
    </row>
    <row r="24" spans="1:9" s="14" customFormat="1" ht="12.75">
      <c r="A24" s="41" t="s">
        <v>38</v>
      </c>
      <c r="B24" s="13"/>
      <c r="C24" s="13"/>
      <c r="D24" s="13"/>
      <c r="E24" s="13"/>
      <c r="F24" s="13"/>
      <c r="G24" s="13"/>
      <c r="H24" s="15"/>
      <c r="I24" s="43">
        <v>3399.2</v>
      </c>
    </row>
    <row r="25" spans="1:9" s="14" customFormat="1" ht="12.75">
      <c r="A25" s="41" t="s">
        <v>39</v>
      </c>
      <c r="B25" s="13"/>
      <c r="C25" s="13"/>
      <c r="D25" s="13"/>
      <c r="E25" s="13"/>
      <c r="F25" s="13"/>
      <c r="G25" s="13"/>
      <c r="H25" s="15"/>
      <c r="I25" s="43">
        <v>1407.26</v>
      </c>
    </row>
    <row r="26" spans="1:9" ht="12.75">
      <c r="A26" s="41" t="s">
        <v>40</v>
      </c>
      <c r="B26" s="5"/>
      <c r="C26" s="5"/>
      <c r="D26" s="5"/>
      <c r="E26" s="5"/>
      <c r="F26" s="5"/>
      <c r="G26" s="5"/>
      <c r="H26" s="23"/>
      <c r="I26" s="42">
        <v>1236.4</v>
      </c>
    </row>
    <row r="27" spans="1:9" ht="12.75">
      <c r="A27" s="41" t="s">
        <v>32</v>
      </c>
      <c r="B27" s="5"/>
      <c r="C27" s="5"/>
      <c r="D27" s="5"/>
      <c r="E27" s="5"/>
      <c r="F27" s="5"/>
      <c r="G27" s="5"/>
      <c r="H27" s="23"/>
      <c r="I27" s="42">
        <v>-1462.22</v>
      </c>
    </row>
    <row r="28" spans="1:9" ht="12.75">
      <c r="A28" s="28" t="s">
        <v>33</v>
      </c>
      <c r="B28" s="5"/>
      <c r="C28" s="5"/>
      <c r="D28" s="5"/>
      <c r="E28" s="5"/>
      <c r="F28" s="5"/>
      <c r="G28" s="5"/>
      <c r="H28" s="23"/>
      <c r="I28" s="42">
        <v>-2359.08</v>
      </c>
    </row>
    <row r="29" spans="1:9" s="9" customFormat="1" ht="12.75">
      <c r="A29" s="39" t="s">
        <v>2</v>
      </c>
      <c r="B29" s="10"/>
      <c r="C29" s="10"/>
      <c r="D29" s="10"/>
      <c r="E29" s="10"/>
      <c r="F29" s="10"/>
      <c r="G29" s="10"/>
      <c r="H29" s="11"/>
      <c r="I29" s="40"/>
    </row>
    <row r="30" spans="1:9" ht="12.75">
      <c r="A30" s="41" t="s">
        <v>41</v>
      </c>
      <c r="B30" s="5"/>
      <c r="C30" s="5"/>
      <c r="D30" s="5"/>
      <c r="E30" s="5"/>
      <c r="F30" s="5"/>
      <c r="G30" s="5"/>
      <c r="H30" s="23"/>
      <c r="I30" s="42">
        <v>2536.6</v>
      </c>
    </row>
    <row r="31" spans="1:9" s="9" customFormat="1" ht="12.75">
      <c r="A31" s="39" t="s">
        <v>5</v>
      </c>
      <c r="B31" s="10"/>
      <c r="C31" s="10"/>
      <c r="D31" s="10"/>
      <c r="E31" s="10"/>
      <c r="F31" s="10"/>
      <c r="G31" s="10"/>
      <c r="H31" s="11"/>
      <c r="I31" s="40"/>
    </row>
    <row r="32" spans="1:9" ht="12.75">
      <c r="A32" s="41" t="s">
        <v>42</v>
      </c>
      <c r="B32" s="5"/>
      <c r="C32" s="5"/>
      <c r="D32" s="5"/>
      <c r="E32" s="5"/>
      <c r="F32" s="5"/>
      <c r="G32" s="5"/>
      <c r="H32" s="23"/>
      <c r="I32" s="42">
        <v>800</v>
      </c>
    </row>
    <row r="33" spans="1:9" s="9" customFormat="1" ht="12.75">
      <c r="A33" s="39" t="s">
        <v>8</v>
      </c>
      <c r="B33" s="10"/>
      <c r="C33" s="10"/>
      <c r="D33" s="10"/>
      <c r="E33" s="10"/>
      <c r="F33" s="10"/>
      <c r="G33" s="10"/>
      <c r="H33" s="11"/>
      <c r="I33" s="40"/>
    </row>
    <row r="34" spans="1:9" ht="12.75">
      <c r="A34" s="41" t="s">
        <v>45</v>
      </c>
      <c r="B34" s="5"/>
      <c r="C34" s="5"/>
      <c r="D34" s="5"/>
      <c r="E34" s="5"/>
      <c r="F34" s="5"/>
      <c r="G34" s="5"/>
      <c r="H34" s="23"/>
      <c r="I34" s="42">
        <v>308.39</v>
      </c>
    </row>
    <row r="35" spans="1:9" ht="12.75">
      <c r="A35" s="41" t="s">
        <v>43</v>
      </c>
      <c r="B35" s="5"/>
      <c r="C35" s="5"/>
      <c r="D35" s="5"/>
      <c r="E35" s="5"/>
      <c r="F35" s="5"/>
      <c r="G35" s="5"/>
      <c r="H35" s="23"/>
      <c r="I35" s="42">
        <f>G37*0.5*12</f>
        <v>3235.2000000000003</v>
      </c>
    </row>
    <row r="36" spans="1:9" ht="13.5" thickBot="1">
      <c r="A36" s="13" t="s">
        <v>34</v>
      </c>
      <c r="B36" s="5"/>
      <c r="C36" s="13"/>
      <c r="D36" s="13"/>
      <c r="E36" s="13"/>
      <c r="F36" s="13"/>
      <c r="G36" s="13"/>
      <c r="H36" s="15"/>
      <c r="I36" s="81">
        <f>I15*1%</f>
        <v>975.8036999999999</v>
      </c>
    </row>
    <row r="37" spans="1:9" s="70" customFormat="1" ht="13.5" thickBot="1">
      <c r="A37" s="66" t="s">
        <v>27</v>
      </c>
      <c r="B37" s="67"/>
      <c r="C37" s="67"/>
      <c r="D37" s="67"/>
      <c r="E37" s="67"/>
      <c r="F37" s="67"/>
      <c r="G37" s="67">
        <v>539.2</v>
      </c>
      <c r="H37" s="68" t="s">
        <v>44</v>
      </c>
      <c r="I37" s="69">
        <f>SUM(I38:I49)</f>
        <v>13884.93</v>
      </c>
    </row>
    <row r="38" spans="1:9" s="14" customFormat="1" ht="12.75">
      <c r="A38" s="41" t="s">
        <v>9</v>
      </c>
      <c r="B38" s="13"/>
      <c r="C38" s="13"/>
      <c r="D38" s="13"/>
      <c r="E38" s="13"/>
      <c r="F38" s="13"/>
      <c r="G38" s="13"/>
      <c r="H38" s="71"/>
      <c r="I38" s="72">
        <v>1417.56</v>
      </c>
    </row>
    <row r="39" spans="1:9" s="14" customFormat="1" ht="12.75">
      <c r="A39" s="41" t="s">
        <v>10</v>
      </c>
      <c r="B39" s="13"/>
      <c r="C39" s="13"/>
      <c r="D39" s="13"/>
      <c r="E39" s="13"/>
      <c r="F39" s="13"/>
      <c r="G39" s="13"/>
      <c r="H39" s="73"/>
      <c r="I39" s="74">
        <v>1155.51</v>
      </c>
    </row>
    <row r="40" spans="1:18" s="25" customFormat="1" ht="12.75">
      <c r="A40" s="44" t="s">
        <v>11</v>
      </c>
      <c r="B40" s="24"/>
      <c r="C40" s="24"/>
      <c r="D40" s="24"/>
      <c r="E40" s="24"/>
      <c r="F40" s="24"/>
      <c r="G40" s="24"/>
      <c r="H40" s="75"/>
      <c r="I40" s="76">
        <v>1117.22</v>
      </c>
      <c r="J40" s="13"/>
      <c r="K40" s="13"/>
      <c r="L40" s="13"/>
      <c r="M40" s="13"/>
      <c r="N40" s="13"/>
      <c r="O40" s="13"/>
      <c r="P40" s="13"/>
      <c r="Q40" s="13"/>
      <c r="R40" s="13"/>
    </row>
    <row r="41" spans="1:18" s="25" customFormat="1" ht="12.75">
      <c r="A41" s="46" t="s">
        <v>12</v>
      </c>
      <c r="H41" s="77"/>
      <c r="I41" s="78">
        <v>1149.57</v>
      </c>
      <c r="J41" s="13"/>
      <c r="K41" s="13"/>
      <c r="L41" s="13"/>
      <c r="M41" s="13"/>
      <c r="N41" s="13"/>
      <c r="O41" s="13"/>
      <c r="P41" s="13"/>
      <c r="Q41" s="13"/>
      <c r="R41" s="13"/>
    </row>
    <row r="42" spans="1:18" s="25" customFormat="1" ht="12.75">
      <c r="A42" s="48" t="s">
        <v>1</v>
      </c>
      <c r="B42" s="26"/>
      <c r="C42" s="26"/>
      <c r="D42" s="26"/>
      <c r="E42" s="26"/>
      <c r="F42" s="26"/>
      <c r="G42" s="26"/>
      <c r="H42" s="27"/>
      <c r="I42" s="47">
        <v>1226.68</v>
      </c>
      <c r="J42" s="13"/>
      <c r="K42" s="13"/>
      <c r="L42" s="13"/>
      <c r="M42" s="13"/>
      <c r="N42" s="13"/>
      <c r="O42" s="13"/>
      <c r="P42" s="13"/>
      <c r="Q42" s="13"/>
      <c r="R42" s="13"/>
    </row>
    <row r="43" spans="1:18" s="25" customFormat="1" ht="12.75">
      <c r="A43" s="48" t="s">
        <v>2</v>
      </c>
      <c r="B43" s="26"/>
      <c r="C43" s="26"/>
      <c r="D43" s="26"/>
      <c r="E43" s="26"/>
      <c r="F43" s="26"/>
      <c r="G43" s="26"/>
      <c r="H43" s="26"/>
      <c r="I43" s="45">
        <v>1091.88</v>
      </c>
      <c r="J43" s="13"/>
      <c r="K43" s="13"/>
      <c r="L43" s="13"/>
      <c r="M43" s="13"/>
      <c r="N43" s="13"/>
      <c r="O43" s="13"/>
      <c r="P43" s="13"/>
      <c r="Q43" s="13"/>
      <c r="R43" s="13"/>
    </row>
    <row r="44" spans="1:18" s="25" customFormat="1" ht="12.75">
      <c r="A44" s="46" t="s">
        <v>3</v>
      </c>
      <c r="I44" s="45">
        <v>1130.16</v>
      </c>
      <c r="J44" s="13"/>
      <c r="K44" s="13"/>
      <c r="L44" s="13"/>
      <c r="M44" s="13"/>
      <c r="N44" s="13"/>
      <c r="O44" s="13"/>
      <c r="P44" s="13"/>
      <c r="Q44" s="13"/>
      <c r="R44" s="13"/>
    </row>
    <row r="45" spans="1:18" s="25" customFormat="1" ht="12.75">
      <c r="A45" s="46" t="s">
        <v>4</v>
      </c>
      <c r="I45" s="45">
        <v>1225.6</v>
      </c>
      <c r="J45" s="13"/>
      <c r="K45" s="13"/>
      <c r="L45" s="13"/>
      <c r="M45" s="13"/>
      <c r="N45" s="13"/>
      <c r="O45" s="13"/>
      <c r="P45" s="13"/>
      <c r="Q45" s="13"/>
      <c r="R45" s="13"/>
    </row>
    <row r="46" spans="1:18" s="25" customFormat="1" ht="12.75">
      <c r="A46" s="46" t="s">
        <v>5</v>
      </c>
      <c r="I46" s="45">
        <v>1181.93</v>
      </c>
      <c r="J46" s="13"/>
      <c r="K46" s="13"/>
      <c r="L46" s="13"/>
      <c r="M46" s="13"/>
      <c r="N46" s="13"/>
      <c r="O46" s="13"/>
      <c r="P46" s="13"/>
      <c r="Q46" s="13"/>
      <c r="R46" s="13"/>
    </row>
    <row r="47" spans="1:18" s="25" customFormat="1" ht="12.75">
      <c r="A47" s="46" t="s">
        <v>6</v>
      </c>
      <c r="I47" s="45">
        <v>1021.24</v>
      </c>
      <c r="J47" s="13"/>
      <c r="K47" s="13"/>
      <c r="L47" s="13"/>
      <c r="M47" s="13"/>
      <c r="N47" s="13"/>
      <c r="O47" s="13"/>
      <c r="P47" s="13"/>
      <c r="Q47" s="13"/>
      <c r="R47" s="13"/>
    </row>
    <row r="48" spans="1:18" s="25" customFormat="1" ht="12.75">
      <c r="A48" s="46" t="s">
        <v>7</v>
      </c>
      <c r="I48" s="45">
        <v>1057.91</v>
      </c>
      <c r="J48" s="13"/>
      <c r="K48" s="13"/>
      <c r="L48" s="13"/>
      <c r="M48" s="13"/>
      <c r="N48" s="13"/>
      <c r="O48" s="13"/>
      <c r="P48" s="13"/>
      <c r="Q48" s="13"/>
      <c r="R48" s="13"/>
    </row>
    <row r="49" spans="1:18" s="25" customFormat="1" ht="13.5" customHeight="1" thickBot="1">
      <c r="A49" s="46" t="s">
        <v>8</v>
      </c>
      <c r="I49" s="45">
        <v>1109.67</v>
      </c>
      <c r="J49" s="13"/>
      <c r="K49" s="13"/>
      <c r="L49" s="13"/>
      <c r="M49" s="13"/>
      <c r="N49" s="13"/>
      <c r="O49" s="13"/>
      <c r="P49" s="13"/>
      <c r="Q49" s="13"/>
      <c r="R49" s="13"/>
    </row>
    <row r="50" spans="1:9" s="80" customFormat="1" ht="13.5" thickBot="1">
      <c r="A50" s="66" t="s">
        <v>28</v>
      </c>
      <c r="B50" s="67"/>
      <c r="C50" s="67"/>
      <c r="D50" s="67"/>
      <c r="E50" s="67"/>
      <c r="F50" s="67"/>
      <c r="G50" s="67"/>
      <c r="H50" s="67"/>
      <c r="I50" s="79">
        <f>SUM(I51:I54)</f>
        <v>1035.27</v>
      </c>
    </row>
    <row r="51" spans="1:9" ht="12.75">
      <c r="A51" s="38" t="s">
        <v>13</v>
      </c>
      <c r="B51" s="22"/>
      <c r="C51" s="22"/>
      <c r="D51" s="22"/>
      <c r="E51" s="22"/>
      <c r="F51" s="22"/>
      <c r="G51" s="22"/>
      <c r="H51" s="22"/>
      <c r="I51" s="49">
        <v>345.09</v>
      </c>
    </row>
    <row r="52" spans="1:9" ht="12.75">
      <c r="A52" s="28" t="s">
        <v>14</v>
      </c>
      <c r="B52" s="5"/>
      <c r="C52" s="5"/>
      <c r="D52" s="5"/>
      <c r="E52" s="5"/>
      <c r="F52" s="5"/>
      <c r="G52" s="5"/>
      <c r="H52" s="5"/>
      <c r="I52" s="6">
        <v>345.09</v>
      </c>
    </row>
    <row r="53" spans="1:9" ht="12.75">
      <c r="A53" s="35" t="s">
        <v>15</v>
      </c>
      <c r="B53" s="17"/>
      <c r="C53" s="17"/>
      <c r="D53" s="17"/>
      <c r="E53" s="17"/>
      <c r="F53" s="17"/>
      <c r="G53" s="17"/>
      <c r="H53" s="17"/>
      <c r="I53" s="6">
        <v>0</v>
      </c>
    </row>
    <row r="54" spans="1:9" ht="13.5" thickBot="1">
      <c r="A54" s="28" t="s">
        <v>16</v>
      </c>
      <c r="B54" s="5"/>
      <c r="C54" s="5"/>
      <c r="D54" s="5"/>
      <c r="E54" s="5"/>
      <c r="F54" s="5"/>
      <c r="G54" s="5"/>
      <c r="H54" s="5"/>
      <c r="I54" s="6">
        <v>345.09</v>
      </c>
    </row>
    <row r="55" spans="1:9" ht="12.75">
      <c r="A55" s="20"/>
      <c r="B55" s="3"/>
      <c r="C55" s="3"/>
      <c r="D55" s="3"/>
      <c r="E55" s="3"/>
      <c r="F55" s="3"/>
      <c r="G55" s="3"/>
      <c r="H55" s="3"/>
      <c r="I55" s="4"/>
    </row>
    <row r="56" spans="1:9" s="12" customFormat="1" ht="15.75">
      <c r="A56" s="29" t="s">
        <v>37</v>
      </c>
      <c r="B56" s="30"/>
      <c r="C56" s="30"/>
      <c r="D56" s="30"/>
      <c r="E56" s="30"/>
      <c r="F56" s="30"/>
      <c r="G56" s="30"/>
      <c r="H56" s="30"/>
      <c r="I56" s="31">
        <f>I16-I18</f>
        <v>5283.840299999996</v>
      </c>
    </row>
    <row r="57" spans="1:9" ht="13.5" thickBot="1">
      <c r="A57" s="21"/>
      <c r="B57" s="7"/>
      <c r="C57" s="7"/>
      <c r="D57" s="7"/>
      <c r="E57" s="7"/>
      <c r="F57" s="7"/>
      <c r="G57" s="7"/>
      <c r="H57" s="7"/>
      <c r="I57" s="8"/>
    </row>
    <row r="59" ht="12.75">
      <c r="A59" t="s">
        <v>35</v>
      </c>
    </row>
    <row r="61" ht="12.75">
      <c r="A61" t="s">
        <v>17</v>
      </c>
    </row>
  </sheetData>
  <sheetProtection/>
  <printOptions/>
  <pageMargins left="0.7" right="0.7" top="0.75" bottom="0.75" header="0.3" footer="0.3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2017-07-27T06:48:16Z</cp:lastPrinted>
  <dcterms:created xsi:type="dcterms:W3CDTF">1996-10-08T23:32:33Z</dcterms:created>
  <dcterms:modified xsi:type="dcterms:W3CDTF">2017-09-18T10:39:35Z</dcterms:modified>
  <cp:category/>
  <cp:version/>
  <cp:contentType/>
  <cp:contentStatus/>
</cp:coreProperties>
</file>