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<sst xmlns="http://schemas.openxmlformats.org/spreadsheetml/2006/main" count="88" uniqueCount="75">
  <si>
    <t>Выполнение работ по содержанию и ремонту ж/ф и</t>
  </si>
  <si>
    <t>1 квартал</t>
  </si>
  <si>
    <t>2 квартал</t>
  </si>
  <si>
    <t>3 квартал</t>
  </si>
  <si>
    <t>4 квартал</t>
  </si>
  <si>
    <t>внутридомовых сетей по адресу : п.Новатор, ул.1 Мая, д.1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</si>
  <si>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</si>
  <si>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</si>
  <si>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</si>
  <si>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</si>
  <si>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</si>
  <si>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</si>
  <si>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</si>
  <si>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</si>
  <si>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</si>
  <si>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</si>
  <si>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</si>
  <si>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</si>
  <si>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</si>
  <si>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</si>
  <si>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</si>
  <si>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</si>
  <si>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</si>
  <si>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</si>
  <si>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</si>
  <si>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</si>
  <si>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</si>
  <si>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1131,12 кв.м</t>
  </si>
  <si>
    <t>Содержание, ремонт жилья</t>
  </si>
  <si>
    <t>Расходы на ремонт и содержание :</t>
  </si>
  <si>
    <t xml:space="preserve"> </t>
  </si>
  <si>
    <t>Расходы :</t>
  </si>
  <si>
    <t>Налог УСНО (1%)</t>
  </si>
  <si>
    <t>за период : январь 2016г - декабрь 2016г</t>
  </si>
  <si>
    <t>Остаток оплаченных денежных средств на 31.12.2016г</t>
  </si>
  <si>
    <t>Исполнитель : Инженер абонентского отдела ООО "РУО" - Голованова Н.В.</t>
  </si>
  <si>
    <t>Замена участка водопровода</t>
  </si>
  <si>
    <t>Осмотр канализации в туалете секции кв.2-8</t>
  </si>
  <si>
    <t>Осмотр системы отопления, демонтаж радиатора, замена участка стояка отопления в ком.30</t>
  </si>
  <si>
    <t>Замена смесителя в ком.54 2 этаж</t>
  </si>
  <si>
    <t>Устранение течи трубы ХВС в ком.2,4,6</t>
  </si>
  <si>
    <t>Прочистка канализации в ком.2-4</t>
  </si>
  <si>
    <t>Прочистка канализации в ком.6</t>
  </si>
  <si>
    <t>Прочистка канализации в ком.44</t>
  </si>
  <si>
    <t>Устранение течи канализации в ком.44</t>
  </si>
  <si>
    <t>Вскрытие полов для ремонтных работ, укладка вновь</t>
  </si>
  <si>
    <t>Сварочные работы на 1 этаже</t>
  </si>
  <si>
    <t>Кирпичная кладка в подвале, установка заглушки на канализационную трубу в ком.44</t>
  </si>
  <si>
    <t>Устранение течи ХВС на 1 этаже</t>
  </si>
  <si>
    <t>Устранение течи ГВС на 1 этаже</t>
  </si>
  <si>
    <t>Осмотр смесителя, замена кран-буксы в ком.6</t>
  </si>
  <si>
    <t>Прочистка канализации их колодца до дома</t>
  </si>
  <si>
    <t>Прочистка канализации в ком.55</t>
  </si>
  <si>
    <t>Прочистка канализации в ком.2,4,6</t>
  </si>
  <si>
    <t>Перекрытие стояка ХВС в ком.30</t>
  </si>
  <si>
    <t>Установка заглушки в душевой ком.45,47</t>
  </si>
  <si>
    <t>Ремонт кровли над.ком.32</t>
  </si>
  <si>
    <t>Выпуск воздуха из системы отопления в ком.60</t>
  </si>
  <si>
    <t>Восстановление освещения подвала</t>
  </si>
  <si>
    <t>Замена участков трубопроводов ХВС и ГВС</t>
  </si>
  <si>
    <t>Осмотр смесителя и замена кран-буксы в ком.42</t>
  </si>
  <si>
    <t>Чистка канализации в ком.54</t>
  </si>
  <si>
    <t>Монтаж труб ГВС и ХВС</t>
  </si>
  <si>
    <t>Замена участка трубопровода ХВС , ГВС</t>
  </si>
  <si>
    <t>Прочистка канализации на выходе</t>
  </si>
  <si>
    <t>Замена участка трубопровода ХВС у ком.46</t>
  </si>
  <si>
    <t>Замена стояков ХВС и ГВС, замена разводки к раковинам ком.58-60</t>
  </si>
  <si>
    <t>Прочистка канализации в душевой ком.54</t>
  </si>
  <si>
    <t>Устранение течи смесителя в ком.54-56</t>
  </si>
  <si>
    <t>Замена участка стояка канализации в ком.58-60</t>
  </si>
  <si>
    <t>Замена смесителя, ремонт смывного бачка в ком.58</t>
  </si>
  <si>
    <t>Расходы на содержание Диспетчерской службы ООО "Новатор-Сервис" в 2016г</t>
  </si>
  <si>
    <t>м2</t>
  </si>
  <si>
    <t>Сминусовано по заявлению от 24.08.2016г</t>
  </si>
  <si>
    <t>Демонтаж труб ГВС и ХВС, штробление пола ком.55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</si>
</sst>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24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24" xfId="0" applyFont="1" applyBorder="1" applyAlignment="1">
      <alignment/>
    </xf>
    <xf numFmtId="0" fontId="0" fillId="0" borderId="32" xfId="0" applyFont="1" applyBorder="1" applyAlignment="1">
      <alignment/>
    </xf>
    <xf numFmtId="0" fontId="3" fillId="0" borderId="24" xfId="0" applyFont="1" applyFill="1" applyBorder="1" applyAlignment="1">
      <alignment/>
    </xf>
    <xf numFmtId="0" fontId="0" fillId="0" borderId="3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4" xfId="0" applyBorder="1" applyAlignment="1">
      <alignment/>
    </xf>
    <xf numFmtId="0" fontId="3" fillId="34" borderId="35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6" xfId="0" applyFill="1" applyBorder="1" applyAlignment="1">
      <alignment/>
    </xf>
    <xf numFmtId="0" fontId="0" fillId="35" borderId="37" xfId="0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2" fontId="4" fillId="35" borderId="32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8" xfId="0" applyFill="1" applyBorder="1" applyAlignment="1">
      <alignment/>
    </xf>
    <xf numFmtId="0" fontId="0" fillId="35" borderId="39" xfId="0" applyFill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3" fillId="0" borderId="42" xfId="0" applyNumberFormat="1" applyFont="1" applyBorder="1" applyAlignment="1">
      <alignment/>
    </xf>
    <xf numFmtId="0" fontId="5" fillId="0" borderId="4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4" xfId="0" applyFont="1" applyBorder="1" applyAlignment="1">
      <alignment/>
    </xf>
    <xf numFmtId="0" fontId="6" fillId="0" borderId="0" xfId="0" applyFont="1" applyAlignment="1">
      <alignment/>
    </xf>
    <xf numFmtId="0" fontId="0" fillId="0" borderId="24" xfId="0" applyFont="1" applyFill="1" applyBorder="1" applyAlignment="1">
      <alignment/>
    </xf>
    <xf numFmtId="2" fontId="0" fillId="0" borderId="32" xfId="0" applyNumberFormat="1" applyFont="1" applyBorder="1" applyAlignment="1">
      <alignment/>
    </xf>
    <xf numFmtId="2" fontId="5" fillId="0" borderId="42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98"/>
  <sheetViews>
    <sheetView tabSelected="1" zoomScalePageLayoutView="0" workbookViewId="0" topLeftCell="A79">
      <selection activeCell="G59" sqref="G59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7" width="13.00390625" style="0" customWidth="1"/>
    <col min="8" max="8" width="14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5</v>
      </c>
      <c r="C7" s="2"/>
      <c r="D7" s="2"/>
      <c r="E7" s="2"/>
    </row>
    <row r="8" spans="2:5" s="1" customFormat="1" ht="15">
      <c r="B8" s="2" t="s">
        <v>33</v>
      </c>
      <c r="C8" s="2"/>
      <c r="E8" s="2"/>
    </row>
    <row r="10" spans="7:9" ht="12.75">
      <c r="G10" t="s">
        <v>18</v>
      </c>
      <c r="I10" t="s">
        <v>27</v>
      </c>
    </row>
    <row r="11" ht="13.5" thickBot="1"/>
    <row r="12" spans="1:9" s="9" customFormat="1" ht="12.75">
      <c r="A12" s="32"/>
      <c r="B12" s="33"/>
      <c r="C12" s="33"/>
      <c r="D12" s="33"/>
      <c r="E12" s="33" t="s">
        <v>28</v>
      </c>
      <c r="F12" s="33"/>
      <c r="G12" s="33"/>
      <c r="H12" s="33"/>
      <c r="I12" s="34"/>
    </row>
    <row r="13" spans="1:9" ht="12.75">
      <c r="A13" s="35" t="s">
        <v>19</v>
      </c>
      <c r="B13" s="18"/>
      <c r="C13" s="18"/>
      <c r="D13" s="18"/>
      <c r="E13" s="18"/>
      <c r="F13" s="18"/>
      <c r="G13" s="18"/>
      <c r="H13" s="19"/>
      <c r="I13" s="36">
        <v>204276.31</v>
      </c>
    </row>
    <row r="14" spans="1:9" ht="12.75">
      <c r="A14" s="35" t="s">
        <v>20</v>
      </c>
      <c r="B14" s="18"/>
      <c r="C14" s="18"/>
      <c r="D14" s="18"/>
      <c r="E14" s="18"/>
      <c r="F14" s="18"/>
      <c r="G14" s="18"/>
      <c r="H14" s="19"/>
      <c r="I14" s="36">
        <v>-440250.67</v>
      </c>
    </row>
    <row r="15" spans="1:9" ht="13.5" thickBot="1">
      <c r="A15" s="35" t="s">
        <v>21</v>
      </c>
      <c r="B15" s="18"/>
      <c r="C15" s="18"/>
      <c r="D15" s="18"/>
      <c r="E15" s="18"/>
      <c r="F15" s="18"/>
      <c r="G15" s="18"/>
      <c r="H15" s="19"/>
      <c r="I15" s="36">
        <v>153161.4</v>
      </c>
    </row>
    <row r="16" spans="1:9" ht="13.5" thickBot="1">
      <c r="A16" s="37" t="s">
        <v>22</v>
      </c>
      <c r="B16" s="20"/>
      <c r="C16" s="20"/>
      <c r="D16" s="20"/>
      <c r="E16" s="20"/>
      <c r="F16" s="20"/>
      <c r="G16" s="20"/>
      <c r="H16" s="20"/>
      <c r="I16" s="51">
        <f>I14+I15</f>
        <v>-287089.27</v>
      </c>
    </row>
    <row r="17" spans="1:9" ht="12.75">
      <c r="A17" s="52"/>
      <c r="B17" s="53"/>
      <c r="C17" s="53"/>
      <c r="D17" s="53"/>
      <c r="E17" s="53"/>
      <c r="F17" s="53"/>
      <c r="G17" s="53"/>
      <c r="H17" s="54"/>
      <c r="I17" s="55"/>
    </row>
    <row r="18" spans="1:9" s="11" customFormat="1" ht="15.75">
      <c r="A18" s="56" t="s">
        <v>29</v>
      </c>
      <c r="B18" s="57"/>
      <c r="C18" s="57"/>
      <c r="D18" s="57"/>
      <c r="E18" s="57"/>
      <c r="F18" s="57"/>
      <c r="G18" s="57"/>
      <c r="H18" s="58"/>
      <c r="I18" s="59">
        <f>I21+I22+I76+I89</f>
        <v>114403.27049999998</v>
      </c>
    </row>
    <row r="19" spans="1:9" ht="13.5" thickBot="1">
      <c r="A19" s="60"/>
      <c r="B19" s="61"/>
      <c r="C19" s="61"/>
      <c r="D19" s="61"/>
      <c r="E19" s="61"/>
      <c r="F19" s="61"/>
      <c r="G19" s="61"/>
      <c r="H19" s="62"/>
      <c r="I19" s="63"/>
    </row>
    <row r="20" spans="1:9" ht="13.5" thickBot="1">
      <c r="A20" s="28" t="s">
        <v>23</v>
      </c>
      <c r="B20" s="5"/>
      <c r="C20" s="5"/>
      <c r="D20" s="5"/>
      <c r="E20" s="5"/>
      <c r="F20" s="5"/>
      <c r="G20" s="5"/>
      <c r="H20" s="16"/>
      <c r="I20" s="41"/>
    </row>
    <row r="21" spans="1:9" s="9" customFormat="1" ht="13.5" thickBot="1">
      <c r="A21" s="64" t="s">
        <v>24</v>
      </c>
      <c r="B21" s="17"/>
      <c r="C21" s="17"/>
      <c r="D21" s="17"/>
      <c r="E21" s="17"/>
      <c r="F21" s="17"/>
      <c r="G21" s="17"/>
      <c r="H21" s="65"/>
      <c r="I21" s="66">
        <f>I13*15%</f>
        <v>30641.4465</v>
      </c>
    </row>
    <row r="22" spans="1:9" s="71" customFormat="1" ht="13.5" thickBot="1">
      <c r="A22" s="67" t="s">
        <v>31</v>
      </c>
      <c r="B22" s="68"/>
      <c r="C22" s="68"/>
      <c r="D22" s="68"/>
      <c r="E22" s="68"/>
      <c r="F22" s="68"/>
      <c r="G22" s="68"/>
      <c r="H22" s="69"/>
      <c r="I22" s="84">
        <f>SUM(I23:I75)</f>
        <v>51773.744000000006</v>
      </c>
    </row>
    <row r="23" spans="1:9" s="9" customFormat="1" ht="12.75">
      <c r="A23" s="39" t="s">
        <v>16</v>
      </c>
      <c r="B23" s="10"/>
      <c r="C23" s="10"/>
      <c r="D23" s="10"/>
      <c r="E23" s="10"/>
      <c r="F23" s="10"/>
      <c r="G23" s="10"/>
      <c r="H23" s="14"/>
      <c r="I23" s="40"/>
    </row>
    <row r="24" spans="1:9" s="12" customFormat="1" ht="12.75">
      <c r="A24" s="42" t="s">
        <v>36</v>
      </c>
      <c r="B24" s="13"/>
      <c r="C24" s="13"/>
      <c r="D24" s="13"/>
      <c r="E24" s="13"/>
      <c r="F24" s="13"/>
      <c r="G24" s="13"/>
      <c r="H24" s="15"/>
      <c r="I24" s="43">
        <v>3797.12</v>
      </c>
    </row>
    <row r="25" spans="1:9" s="12" customFormat="1" ht="12.75">
      <c r="A25" s="42" t="s">
        <v>37</v>
      </c>
      <c r="B25" s="13"/>
      <c r="C25" s="13"/>
      <c r="D25" s="13"/>
      <c r="E25" s="13"/>
      <c r="F25" s="13"/>
      <c r="G25" s="13"/>
      <c r="H25" s="15"/>
      <c r="I25" s="43">
        <v>300</v>
      </c>
    </row>
    <row r="26" spans="1:9" s="9" customFormat="1" ht="12.75">
      <c r="A26" s="10" t="s">
        <v>17</v>
      </c>
      <c r="B26" s="10"/>
      <c r="C26" s="10"/>
      <c r="D26" s="10"/>
      <c r="E26" s="10"/>
      <c r="F26" s="10"/>
      <c r="G26" s="10"/>
      <c r="H26" s="14"/>
      <c r="I26" s="40"/>
    </row>
    <row r="27" spans="1:9" s="12" customFormat="1" ht="12.75">
      <c r="A27" s="13" t="s">
        <v>38</v>
      </c>
      <c r="B27" s="13"/>
      <c r="C27" s="13"/>
      <c r="D27" s="13"/>
      <c r="E27" s="13"/>
      <c r="F27" s="13"/>
      <c r="G27" s="13"/>
      <c r="H27" s="15"/>
      <c r="I27" s="43">
        <v>3285.1</v>
      </c>
    </row>
    <row r="28" spans="1:9" s="9" customFormat="1" ht="12.75">
      <c r="A28" s="10" t="s">
        <v>6</v>
      </c>
      <c r="B28" s="10"/>
      <c r="C28" s="10"/>
      <c r="D28" s="10"/>
      <c r="E28" s="10"/>
      <c r="F28" s="10"/>
      <c r="G28" s="10"/>
      <c r="H28" s="14"/>
      <c r="I28" s="40"/>
    </row>
    <row r="29" spans="1:9" s="12" customFormat="1" ht="12.75">
      <c r="A29" s="13" t="s">
        <v>39</v>
      </c>
      <c r="B29" s="13"/>
      <c r="C29" s="13"/>
      <c r="D29" s="13"/>
      <c r="E29" s="13"/>
      <c r="F29" s="13"/>
      <c r="G29" s="13"/>
      <c r="H29" s="15"/>
      <c r="I29" s="43">
        <v>600</v>
      </c>
    </row>
    <row r="30" spans="1:9" s="12" customFormat="1" ht="12.75">
      <c r="A30" s="13" t="s">
        <v>40</v>
      </c>
      <c r="B30" s="13"/>
      <c r="C30" s="13"/>
      <c r="D30" s="13"/>
      <c r="E30" s="13"/>
      <c r="F30" s="13"/>
      <c r="G30" s="13"/>
      <c r="H30" s="15"/>
      <c r="I30" s="43">
        <v>1800</v>
      </c>
    </row>
    <row r="31" spans="1:9" s="12" customFormat="1" ht="12.75">
      <c r="A31" s="13" t="s">
        <v>41</v>
      </c>
      <c r="B31" s="13"/>
      <c r="C31" s="13"/>
      <c r="D31" s="13"/>
      <c r="E31" s="13"/>
      <c r="F31" s="13"/>
      <c r="G31" s="13"/>
      <c r="H31" s="15"/>
      <c r="I31" s="43">
        <v>1250</v>
      </c>
    </row>
    <row r="32" spans="1:9" s="12" customFormat="1" ht="12.75">
      <c r="A32" s="13" t="s">
        <v>42</v>
      </c>
      <c r="B32" s="13"/>
      <c r="C32" s="13"/>
      <c r="D32" s="13"/>
      <c r="E32" s="13"/>
      <c r="F32" s="13"/>
      <c r="G32" s="13"/>
      <c r="H32" s="15"/>
      <c r="I32" s="43">
        <v>475</v>
      </c>
    </row>
    <row r="33" spans="1:9" s="12" customFormat="1" ht="12.75">
      <c r="A33" s="13" t="s">
        <v>43</v>
      </c>
      <c r="B33" s="13"/>
      <c r="C33" s="13"/>
      <c r="D33" s="13"/>
      <c r="E33" s="13"/>
      <c r="F33" s="13"/>
      <c r="G33" s="13"/>
      <c r="H33" s="15"/>
      <c r="I33" s="43">
        <v>1875</v>
      </c>
    </row>
    <row r="34" spans="1:9" s="9" customFormat="1" ht="12.75">
      <c r="A34" s="10" t="s">
        <v>7</v>
      </c>
      <c r="B34" s="10"/>
      <c r="C34" s="10"/>
      <c r="D34" s="10"/>
      <c r="E34" s="10"/>
      <c r="F34" s="10"/>
      <c r="G34" s="10"/>
      <c r="H34" s="14"/>
      <c r="I34" s="40"/>
    </row>
    <row r="35" spans="1:9" s="12" customFormat="1" ht="12.75">
      <c r="A35" s="13" t="s">
        <v>44</v>
      </c>
      <c r="B35" s="13"/>
      <c r="C35" s="13"/>
      <c r="D35" s="13"/>
      <c r="E35" s="13"/>
      <c r="F35" s="13"/>
      <c r="G35" s="13"/>
      <c r="H35" s="15"/>
      <c r="I35" s="43">
        <v>775</v>
      </c>
    </row>
    <row r="36" spans="1:9" s="12" customFormat="1" ht="12.75">
      <c r="A36" s="13" t="s">
        <v>45</v>
      </c>
      <c r="B36" s="13"/>
      <c r="C36" s="13"/>
      <c r="D36" s="13"/>
      <c r="E36" s="13"/>
      <c r="F36" s="13"/>
      <c r="G36" s="13"/>
      <c r="H36" s="15"/>
      <c r="I36" s="43">
        <v>1375</v>
      </c>
    </row>
    <row r="37" spans="1:9" s="12" customFormat="1" ht="12.75">
      <c r="A37" s="13" t="s">
        <v>46</v>
      </c>
      <c r="B37" s="13"/>
      <c r="C37" s="13"/>
      <c r="D37" s="13"/>
      <c r="E37" s="13"/>
      <c r="F37" s="13"/>
      <c r="G37" s="13"/>
      <c r="H37" s="15"/>
      <c r="I37" s="43">
        <v>775</v>
      </c>
    </row>
    <row r="38" spans="1:9" s="12" customFormat="1" ht="12.75">
      <c r="A38" s="13" t="s">
        <v>47</v>
      </c>
      <c r="B38" s="13"/>
      <c r="C38" s="13"/>
      <c r="D38" s="13"/>
      <c r="E38" s="13"/>
      <c r="F38" s="13"/>
      <c r="G38" s="13"/>
      <c r="H38" s="15"/>
      <c r="I38" s="43">
        <v>1121</v>
      </c>
    </row>
    <row r="39" spans="1:9" s="9" customFormat="1" ht="12.75">
      <c r="A39" s="10" t="s">
        <v>8</v>
      </c>
      <c r="B39" s="10"/>
      <c r="C39" s="10"/>
      <c r="D39" s="10"/>
      <c r="E39" s="10"/>
      <c r="F39" s="10"/>
      <c r="G39" s="10"/>
      <c r="H39" s="14"/>
      <c r="I39" s="40"/>
    </row>
    <row r="40" spans="1:9" s="12" customFormat="1" ht="12.75">
      <c r="A40" s="13" t="s">
        <v>48</v>
      </c>
      <c r="B40" s="13"/>
      <c r="C40" s="13"/>
      <c r="D40" s="13"/>
      <c r="E40" s="13"/>
      <c r="F40" s="13"/>
      <c r="G40" s="13"/>
      <c r="H40" s="15"/>
      <c r="I40" s="43">
        <v>2086.7</v>
      </c>
    </row>
    <row r="41" spans="1:9" s="12" customFormat="1" ht="12.75">
      <c r="A41" s="13" t="s">
        <v>49</v>
      </c>
      <c r="B41" s="13"/>
      <c r="C41" s="13"/>
      <c r="D41" s="13"/>
      <c r="E41" s="13"/>
      <c r="F41" s="13"/>
      <c r="G41" s="13"/>
      <c r="H41" s="15"/>
      <c r="I41" s="43">
        <v>1975</v>
      </c>
    </row>
    <row r="42" spans="1:9" s="12" customFormat="1" ht="12.75">
      <c r="A42" s="13" t="s">
        <v>50</v>
      </c>
      <c r="B42" s="13"/>
      <c r="C42" s="13"/>
      <c r="D42" s="13"/>
      <c r="E42" s="13"/>
      <c r="F42" s="13"/>
      <c r="G42" s="13"/>
      <c r="H42" s="15"/>
      <c r="I42" s="43">
        <v>380</v>
      </c>
    </row>
    <row r="43" spans="1:9" s="12" customFormat="1" ht="12.75">
      <c r="A43" s="13" t="s">
        <v>51</v>
      </c>
      <c r="B43" s="13"/>
      <c r="C43" s="13"/>
      <c r="D43" s="13"/>
      <c r="E43" s="13"/>
      <c r="F43" s="13"/>
      <c r="G43" s="13"/>
      <c r="H43" s="15"/>
      <c r="I43" s="43">
        <v>2500</v>
      </c>
    </row>
    <row r="44" spans="1:9" s="12" customFormat="1" ht="12.75">
      <c r="A44" s="13" t="s">
        <v>43</v>
      </c>
      <c r="B44" s="13"/>
      <c r="C44" s="13"/>
      <c r="D44" s="13"/>
      <c r="E44" s="13"/>
      <c r="F44" s="13"/>
      <c r="G44" s="13"/>
      <c r="H44" s="15"/>
      <c r="I44" s="43">
        <v>950</v>
      </c>
    </row>
    <row r="45" spans="1:9" s="9" customFormat="1" ht="12.75">
      <c r="A45" s="10" t="s">
        <v>9</v>
      </c>
      <c r="B45" s="10"/>
      <c r="C45" s="10"/>
      <c r="D45" s="10"/>
      <c r="E45" s="10"/>
      <c r="F45" s="10"/>
      <c r="G45" s="10"/>
      <c r="H45" s="14"/>
      <c r="I45" s="40"/>
    </row>
    <row r="46" spans="1:9" s="12" customFormat="1" ht="12.75">
      <c r="A46" s="13" t="s">
        <v>52</v>
      </c>
      <c r="B46" s="13"/>
      <c r="C46" s="13"/>
      <c r="D46" s="13"/>
      <c r="E46" s="13"/>
      <c r="F46" s="13"/>
      <c r="G46" s="13"/>
      <c r="H46" s="15"/>
      <c r="I46" s="43">
        <v>1375</v>
      </c>
    </row>
    <row r="47" spans="1:9" s="9" customFormat="1" ht="12.75">
      <c r="A47" s="10" t="s">
        <v>10</v>
      </c>
      <c r="B47" s="10"/>
      <c r="C47" s="10"/>
      <c r="D47" s="10"/>
      <c r="E47" s="10"/>
      <c r="F47" s="10"/>
      <c r="G47" s="10"/>
      <c r="H47" s="14"/>
      <c r="I47" s="40"/>
    </row>
    <row r="48" spans="1:9" s="12" customFormat="1" ht="12.75">
      <c r="A48" s="13" t="s">
        <v>53</v>
      </c>
      <c r="B48" s="13"/>
      <c r="C48" s="13"/>
      <c r="D48" s="13"/>
      <c r="E48" s="13"/>
      <c r="F48" s="13"/>
      <c r="G48" s="13"/>
      <c r="H48" s="15"/>
      <c r="I48" s="43">
        <v>1975</v>
      </c>
    </row>
    <row r="49" spans="1:9" s="9" customFormat="1" ht="12.75">
      <c r="A49" s="44" t="s">
        <v>11</v>
      </c>
      <c r="B49" s="10"/>
      <c r="C49" s="10"/>
      <c r="D49" s="10"/>
      <c r="E49" s="10"/>
      <c r="F49" s="10"/>
      <c r="G49" s="10"/>
      <c r="H49" s="14"/>
      <c r="I49" s="40"/>
    </row>
    <row r="50" spans="1:9" s="12" customFormat="1" ht="12.75">
      <c r="A50" s="82" t="s">
        <v>54</v>
      </c>
      <c r="B50" s="13"/>
      <c r="C50" s="13"/>
      <c r="D50" s="13"/>
      <c r="E50" s="13"/>
      <c r="F50" s="13"/>
      <c r="G50" s="13"/>
      <c r="H50" s="15"/>
      <c r="I50" s="43">
        <v>800</v>
      </c>
    </row>
    <row r="51" spans="1:9" s="12" customFormat="1" ht="12.75">
      <c r="A51" s="82" t="s">
        <v>55</v>
      </c>
      <c r="B51" s="13"/>
      <c r="C51" s="13"/>
      <c r="D51" s="13"/>
      <c r="E51" s="13"/>
      <c r="F51" s="13"/>
      <c r="G51" s="13"/>
      <c r="H51" s="15"/>
      <c r="I51" s="43">
        <v>1080.5</v>
      </c>
    </row>
    <row r="52" spans="1:9" s="12" customFormat="1" ht="12.75">
      <c r="A52" s="13" t="s">
        <v>56</v>
      </c>
      <c r="B52" s="13"/>
      <c r="C52" s="13"/>
      <c r="D52" s="13"/>
      <c r="E52" s="13"/>
      <c r="F52" s="13"/>
      <c r="G52" s="13"/>
      <c r="H52" s="15"/>
      <c r="I52" s="43">
        <v>3499</v>
      </c>
    </row>
    <row r="53" spans="1:9" s="9" customFormat="1" ht="12.75">
      <c r="A53" s="10" t="s">
        <v>12</v>
      </c>
      <c r="B53" s="10"/>
      <c r="C53" s="10"/>
      <c r="D53" s="10"/>
      <c r="E53" s="10"/>
      <c r="F53" s="10"/>
      <c r="G53" s="10"/>
      <c r="H53" s="14"/>
      <c r="I53" s="40"/>
    </row>
    <row r="54" spans="1:9" s="12" customFormat="1" ht="12.75">
      <c r="A54" s="13" t="s">
        <v>57</v>
      </c>
      <c r="B54" s="13"/>
      <c r="C54" s="13"/>
      <c r="D54" s="13"/>
      <c r="E54" s="13"/>
      <c r="F54" s="13"/>
      <c r="G54" s="13"/>
      <c r="H54" s="15"/>
      <c r="I54" s="43">
        <v>800</v>
      </c>
    </row>
    <row r="55" spans="1:9" s="9" customFormat="1" ht="12.75">
      <c r="A55" s="10" t="s">
        <v>13</v>
      </c>
      <c r="B55" s="10"/>
      <c r="C55" s="10"/>
      <c r="D55" s="10"/>
      <c r="E55" s="10"/>
      <c r="F55" s="10"/>
      <c r="G55" s="10"/>
      <c r="H55" s="14"/>
      <c r="I55" s="40"/>
    </row>
    <row r="56" spans="1:9" s="12" customFormat="1" ht="12.75">
      <c r="A56" s="13" t="s">
        <v>58</v>
      </c>
      <c r="B56" s="13"/>
      <c r="C56" s="13"/>
      <c r="D56" s="13"/>
      <c r="E56" s="13"/>
      <c r="F56" s="13"/>
      <c r="G56" s="13"/>
      <c r="H56" s="15"/>
      <c r="I56" s="43">
        <v>854.61</v>
      </c>
    </row>
    <row r="57" spans="1:9" s="12" customFormat="1" ht="12.75">
      <c r="A57" s="13" t="s">
        <v>59</v>
      </c>
      <c r="B57" s="13"/>
      <c r="C57" s="13"/>
      <c r="D57" s="13"/>
      <c r="E57" s="13"/>
      <c r="F57" s="13"/>
      <c r="G57" s="13"/>
      <c r="H57" s="15"/>
      <c r="I57" s="43">
        <v>28594.56</v>
      </c>
    </row>
    <row r="58" spans="1:9" s="12" customFormat="1" ht="12.75">
      <c r="A58" s="13" t="s">
        <v>60</v>
      </c>
      <c r="B58" s="13"/>
      <c r="C58" s="13"/>
      <c r="D58" s="13"/>
      <c r="E58" s="13"/>
      <c r="F58" s="13"/>
      <c r="G58" s="13"/>
      <c r="H58" s="15"/>
      <c r="I58" s="43">
        <v>400</v>
      </c>
    </row>
    <row r="59" spans="1:9" s="12" customFormat="1" ht="12.75">
      <c r="A59" s="13" t="s">
        <v>61</v>
      </c>
      <c r="B59" s="13"/>
      <c r="C59" s="13"/>
      <c r="D59" s="13"/>
      <c r="E59" s="13"/>
      <c r="F59" s="13"/>
      <c r="G59" s="13"/>
      <c r="H59" s="15"/>
      <c r="I59" s="43">
        <v>400</v>
      </c>
    </row>
    <row r="60" spans="1:9" s="9" customFormat="1" ht="12.75">
      <c r="A60" s="10" t="s">
        <v>14</v>
      </c>
      <c r="B60" s="10"/>
      <c r="C60" s="10"/>
      <c r="D60" s="10"/>
      <c r="E60" s="10"/>
      <c r="F60" s="10"/>
      <c r="G60" s="10"/>
      <c r="H60" s="14"/>
      <c r="I60" s="40"/>
    </row>
    <row r="61" spans="1:9" s="12" customFormat="1" ht="12.75">
      <c r="A61" s="13" t="s">
        <v>74</v>
      </c>
      <c r="B61" s="13"/>
      <c r="C61" s="13"/>
      <c r="D61" s="13"/>
      <c r="E61" s="13"/>
      <c r="F61" s="13"/>
      <c r="G61" s="13"/>
      <c r="H61" s="15"/>
      <c r="I61" s="43">
        <v>9696.75</v>
      </c>
    </row>
    <row r="62" spans="1:9" s="12" customFormat="1" ht="12.75">
      <c r="A62" s="13" t="s">
        <v>62</v>
      </c>
      <c r="B62" s="13"/>
      <c r="C62" s="13"/>
      <c r="D62" s="13"/>
      <c r="E62" s="13"/>
      <c r="F62" s="13"/>
      <c r="G62" s="13"/>
      <c r="H62" s="15"/>
      <c r="I62" s="43">
        <v>9249.66</v>
      </c>
    </row>
    <row r="63" spans="1:9" s="12" customFormat="1" ht="12.75">
      <c r="A63" s="13" t="s">
        <v>64</v>
      </c>
      <c r="B63" s="13"/>
      <c r="C63" s="13"/>
      <c r="D63" s="13"/>
      <c r="E63" s="13"/>
      <c r="F63" s="13"/>
      <c r="G63" s="13"/>
      <c r="H63" s="15"/>
      <c r="I63" s="43">
        <v>3396.65</v>
      </c>
    </row>
    <row r="64" spans="1:9" s="9" customFormat="1" ht="12.75">
      <c r="A64" s="10" t="s">
        <v>15</v>
      </c>
      <c r="B64" s="10"/>
      <c r="C64" s="10"/>
      <c r="D64" s="10"/>
      <c r="E64" s="10"/>
      <c r="F64" s="10"/>
      <c r="G64" s="10"/>
      <c r="H64" s="14"/>
      <c r="I64" s="40"/>
    </row>
    <row r="65" spans="1:9" s="12" customFormat="1" ht="12.75">
      <c r="A65" s="13" t="s">
        <v>73</v>
      </c>
      <c r="B65" s="13"/>
      <c r="C65" s="13"/>
      <c r="D65" s="13"/>
      <c r="E65" s="13"/>
      <c r="F65" s="13"/>
      <c r="G65" s="13"/>
      <c r="H65" s="15"/>
      <c r="I65" s="43">
        <v>-29381.82</v>
      </c>
    </row>
    <row r="66" spans="1:9" ht="12.75">
      <c r="A66" s="42" t="s">
        <v>63</v>
      </c>
      <c r="B66" s="5"/>
      <c r="C66" s="5"/>
      <c r="D66" s="5"/>
      <c r="E66" s="5"/>
      <c r="F66" s="5"/>
      <c r="G66" s="5"/>
      <c r="H66" s="16"/>
      <c r="I66" s="41">
        <v>-45547.09</v>
      </c>
    </row>
    <row r="67" spans="1:9" ht="12.75">
      <c r="A67" s="42" t="s">
        <v>65</v>
      </c>
      <c r="B67" s="5"/>
      <c r="C67" s="5"/>
      <c r="D67" s="5"/>
      <c r="E67" s="5"/>
      <c r="F67" s="5"/>
      <c r="G67" s="5"/>
      <c r="H67" s="16"/>
      <c r="I67" s="41">
        <v>7396.25</v>
      </c>
    </row>
    <row r="68" spans="1:9" ht="12.75">
      <c r="A68" s="42" t="s">
        <v>66</v>
      </c>
      <c r="B68" s="5"/>
      <c r="C68" s="5"/>
      <c r="D68" s="5"/>
      <c r="E68" s="5"/>
      <c r="F68" s="5"/>
      <c r="G68" s="5"/>
      <c r="H68" s="16"/>
      <c r="I68" s="41">
        <v>17797.9</v>
      </c>
    </row>
    <row r="69" spans="1:9" ht="12.75">
      <c r="A69" s="42" t="s">
        <v>67</v>
      </c>
      <c r="B69" s="5"/>
      <c r="C69" s="5"/>
      <c r="D69" s="5"/>
      <c r="E69" s="5"/>
      <c r="F69" s="5"/>
      <c r="G69" s="5"/>
      <c r="H69" s="16"/>
      <c r="I69" s="41">
        <v>800</v>
      </c>
    </row>
    <row r="70" spans="1:9" ht="12.75">
      <c r="A70" s="42" t="s">
        <v>68</v>
      </c>
      <c r="B70" s="5"/>
      <c r="C70" s="5"/>
      <c r="D70" s="5"/>
      <c r="E70" s="5"/>
      <c r="F70" s="5"/>
      <c r="G70" s="5"/>
      <c r="H70" s="16"/>
      <c r="I70" s="41">
        <v>2401.8</v>
      </c>
    </row>
    <row r="71" spans="1:9" ht="12.75">
      <c r="A71" s="42" t="s">
        <v>69</v>
      </c>
      <c r="B71" s="5"/>
      <c r="C71" s="5"/>
      <c r="D71" s="5"/>
      <c r="E71" s="5"/>
      <c r="F71" s="5"/>
      <c r="G71" s="5"/>
      <c r="H71" s="16"/>
      <c r="I71" s="41">
        <v>946.72</v>
      </c>
    </row>
    <row r="72" spans="1:9" ht="12.75">
      <c r="A72" s="42" t="s">
        <v>70</v>
      </c>
      <c r="B72" s="5"/>
      <c r="C72" s="5"/>
      <c r="D72" s="5"/>
      <c r="E72" s="5"/>
      <c r="F72" s="5"/>
      <c r="G72" s="5"/>
      <c r="H72" s="16"/>
      <c r="I72" s="41">
        <v>1600</v>
      </c>
    </row>
    <row r="73" spans="1:9" ht="12.75">
      <c r="A73" s="42" t="s">
        <v>71</v>
      </c>
      <c r="B73" s="5"/>
      <c r="C73" s="5"/>
      <c r="D73" s="5"/>
      <c r="E73" s="5"/>
      <c r="F73" s="5"/>
      <c r="G73" s="5"/>
      <c r="H73" s="16"/>
      <c r="I73" s="41">
        <f>G76*0.5*12</f>
        <v>6786.719999999999</v>
      </c>
    </row>
    <row r="74" spans="1:9" ht="12.75">
      <c r="A74" s="13" t="s">
        <v>32</v>
      </c>
      <c r="B74" s="5"/>
      <c r="C74" s="13"/>
      <c r="D74" s="13"/>
      <c r="E74" s="13"/>
      <c r="F74" s="13"/>
      <c r="G74" s="13"/>
      <c r="H74" s="15"/>
      <c r="I74" s="83">
        <f>I15*1%</f>
        <v>1531.614</v>
      </c>
    </row>
    <row r="75" spans="1:9" ht="13.5" thickBot="1">
      <c r="A75" s="42" t="s">
        <v>30</v>
      </c>
      <c r="B75" s="5"/>
      <c r="C75" s="5"/>
      <c r="D75" s="5"/>
      <c r="E75" s="5"/>
      <c r="F75" s="5"/>
      <c r="G75" s="5"/>
      <c r="H75" s="16"/>
      <c r="I75" s="41"/>
    </row>
    <row r="76" spans="1:9" s="71" customFormat="1" ht="13.5" thickBot="1">
      <c r="A76" s="67" t="s">
        <v>25</v>
      </c>
      <c r="B76" s="68"/>
      <c r="C76" s="68"/>
      <c r="D76" s="68"/>
      <c r="E76" s="68"/>
      <c r="F76" s="68"/>
      <c r="G76" s="68">
        <v>1131.12</v>
      </c>
      <c r="H76" s="69" t="s">
        <v>72</v>
      </c>
      <c r="I76" s="70">
        <f>SUM(I77:I88)</f>
        <v>29092.399999999998</v>
      </c>
    </row>
    <row r="77" spans="1:9" s="12" customFormat="1" ht="12.75">
      <c r="A77" s="42" t="s">
        <v>16</v>
      </c>
      <c r="B77" s="13"/>
      <c r="C77" s="13"/>
      <c r="D77" s="13"/>
      <c r="E77" s="13"/>
      <c r="F77" s="13"/>
      <c r="G77" s="13"/>
      <c r="H77" s="72"/>
      <c r="I77" s="73">
        <v>2973.71</v>
      </c>
    </row>
    <row r="78" spans="1:9" s="12" customFormat="1" ht="12.75">
      <c r="A78" s="42" t="s">
        <v>17</v>
      </c>
      <c r="B78" s="13"/>
      <c r="C78" s="13"/>
      <c r="D78" s="13"/>
      <c r="E78" s="13"/>
      <c r="F78" s="13"/>
      <c r="G78" s="13"/>
      <c r="H78" s="74"/>
      <c r="I78" s="75">
        <v>2423.99</v>
      </c>
    </row>
    <row r="79" spans="1:18" s="25" customFormat="1" ht="12.75">
      <c r="A79" s="45" t="s">
        <v>6</v>
      </c>
      <c r="B79" s="24"/>
      <c r="C79" s="24"/>
      <c r="D79" s="24"/>
      <c r="E79" s="24"/>
      <c r="F79" s="24"/>
      <c r="G79" s="24"/>
      <c r="H79" s="76"/>
      <c r="I79" s="77">
        <v>2343.68</v>
      </c>
      <c r="J79" s="13"/>
      <c r="K79" s="13"/>
      <c r="L79" s="13"/>
      <c r="M79" s="13"/>
      <c r="N79" s="13"/>
      <c r="O79" s="13"/>
      <c r="P79" s="13"/>
      <c r="Q79" s="13"/>
      <c r="R79" s="13"/>
    </row>
    <row r="80" spans="1:18" s="25" customFormat="1" ht="12.75">
      <c r="A80" s="47" t="s">
        <v>7</v>
      </c>
      <c r="H80" s="78"/>
      <c r="I80" s="79">
        <v>2404.76</v>
      </c>
      <c r="J80" s="13"/>
      <c r="K80" s="13"/>
      <c r="L80" s="13"/>
      <c r="M80" s="13"/>
      <c r="N80" s="13"/>
      <c r="O80" s="13"/>
      <c r="P80" s="13"/>
      <c r="Q80" s="13"/>
      <c r="R80" s="13"/>
    </row>
    <row r="81" spans="1:18" s="25" customFormat="1" ht="12.75">
      <c r="A81" s="49" t="s">
        <v>8</v>
      </c>
      <c r="B81" s="26"/>
      <c r="C81" s="26"/>
      <c r="D81" s="26"/>
      <c r="E81" s="26"/>
      <c r="F81" s="26"/>
      <c r="G81" s="26"/>
      <c r="H81" s="27"/>
      <c r="I81" s="48">
        <v>2566.51</v>
      </c>
      <c r="J81" s="13"/>
      <c r="K81" s="13"/>
      <c r="L81" s="13"/>
      <c r="M81" s="13"/>
      <c r="N81" s="13"/>
      <c r="O81" s="13"/>
      <c r="P81" s="13"/>
      <c r="Q81" s="13"/>
      <c r="R81" s="13"/>
    </row>
    <row r="82" spans="1:18" s="25" customFormat="1" ht="12.75">
      <c r="A82" s="49" t="s">
        <v>9</v>
      </c>
      <c r="B82" s="26"/>
      <c r="C82" s="26"/>
      <c r="D82" s="26"/>
      <c r="E82" s="26"/>
      <c r="F82" s="26"/>
      <c r="G82" s="26"/>
      <c r="H82" s="26"/>
      <c r="I82" s="46">
        <v>2283.73</v>
      </c>
      <c r="J82" s="13"/>
      <c r="K82" s="13"/>
      <c r="L82" s="13"/>
      <c r="M82" s="13"/>
      <c r="N82" s="13"/>
      <c r="O82" s="13"/>
      <c r="P82" s="13"/>
      <c r="Q82" s="13"/>
      <c r="R82" s="13"/>
    </row>
    <row r="83" spans="1:18" s="25" customFormat="1" ht="12.75">
      <c r="A83" s="47" t="s">
        <v>10</v>
      </c>
      <c r="I83" s="46">
        <v>2364.04</v>
      </c>
      <c r="J83" s="13"/>
      <c r="K83" s="13"/>
      <c r="L83" s="13"/>
      <c r="M83" s="13"/>
      <c r="N83" s="13"/>
      <c r="O83" s="13"/>
      <c r="P83" s="13"/>
      <c r="Q83" s="13"/>
      <c r="R83" s="13"/>
    </row>
    <row r="84" spans="1:18" s="25" customFormat="1" ht="12.75">
      <c r="A84" s="47" t="s">
        <v>11</v>
      </c>
      <c r="I84" s="46">
        <v>2563.12</v>
      </c>
      <c r="J84" s="13"/>
      <c r="K84" s="13"/>
      <c r="L84" s="13"/>
      <c r="M84" s="13"/>
      <c r="N84" s="13"/>
      <c r="O84" s="13"/>
      <c r="P84" s="13"/>
      <c r="Q84" s="13"/>
      <c r="R84" s="13"/>
    </row>
    <row r="85" spans="1:18" s="25" customFormat="1" ht="12.75">
      <c r="A85" s="47" t="s">
        <v>12</v>
      </c>
      <c r="I85" s="46">
        <v>2479.42</v>
      </c>
      <c r="J85" s="13"/>
      <c r="K85" s="13"/>
      <c r="L85" s="13"/>
      <c r="M85" s="13"/>
      <c r="N85" s="13"/>
      <c r="O85" s="13"/>
      <c r="P85" s="13"/>
      <c r="Q85" s="13"/>
      <c r="R85" s="13"/>
    </row>
    <row r="86" spans="1:18" s="25" customFormat="1" ht="12.75">
      <c r="A86" s="47" t="s">
        <v>13</v>
      </c>
      <c r="I86" s="46">
        <v>2142.34</v>
      </c>
      <c r="J86" s="13"/>
      <c r="K86" s="13"/>
      <c r="L86" s="13"/>
      <c r="M86" s="13"/>
      <c r="N86" s="13"/>
      <c r="O86" s="13"/>
      <c r="P86" s="13"/>
      <c r="Q86" s="13"/>
      <c r="R86" s="13"/>
    </row>
    <row r="87" spans="1:18" s="25" customFormat="1" ht="12.75">
      <c r="A87" s="47" t="s">
        <v>14</v>
      </c>
      <c r="I87" s="46">
        <v>2219.26</v>
      </c>
      <c r="J87" s="13"/>
      <c r="K87" s="13"/>
      <c r="L87" s="13"/>
      <c r="M87" s="13"/>
      <c r="N87" s="13"/>
      <c r="O87" s="13"/>
      <c r="P87" s="13"/>
      <c r="Q87" s="13"/>
      <c r="R87" s="13"/>
    </row>
    <row r="88" spans="1:18" s="25" customFormat="1" ht="12.75" customHeight="1" thickBot="1">
      <c r="A88" s="47" t="s">
        <v>15</v>
      </c>
      <c r="I88" s="46">
        <v>2327.84</v>
      </c>
      <c r="J88" s="13"/>
      <c r="K88" s="13"/>
      <c r="L88" s="13"/>
      <c r="M88" s="13"/>
      <c r="N88" s="13"/>
      <c r="O88" s="13"/>
      <c r="P88" s="13"/>
      <c r="Q88" s="13"/>
      <c r="R88" s="13"/>
    </row>
    <row r="89" spans="1:9" s="81" customFormat="1" ht="13.5" thickBot="1">
      <c r="A89" s="67" t="s">
        <v>26</v>
      </c>
      <c r="B89" s="68"/>
      <c r="C89" s="68"/>
      <c r="D89" s="68"/>
      <c r="E89" s="68"/>
      <c r="F89" s="68"/>
      <c r="G89" s="68"/>
      <c r="H89" s="68"/>
      <c r="I89" s="80">
        <f>SUM(I90:I93)</f>
        <v>2895.68</v>
      </c>
    </row>
    <row r="90" spans="1:9" ht="12.75">
      <c r="A90" s="38" t="s">
        <v>1</v>
      </c>
      <c r="B90" s="23"/>
      <c r="C90" s="23"/>
      <c r="D90" s="23"/>
      <c r="E90" s="23"/>
      <c r="F90" s="23"/>
      <c r="G90" s="23"/>
      <c r="H90" s="23"/>
      <c r="I90" s="50">
        <v>723.92</v>
      </c>
    </row>
    <row r="91" spans="1:9" ht="12.75">
      <c r="A91" s="28" t="s">
        <v>2</v>
      </c>
      <c r="B91" s="5"/>
      <c r="C91" s="5"/>
      <c r="D91" s="5"/>
      <c r="E91" s="5"/>
      <c r="F91" s="5"/>
      <c r="G91" s="5"/>
      <c r="H91" s="5"/>
      <c r="I91" s="6">
        <v>723.92</v>
      </c>
    </row>
    <row r="92" spans="1:9" ht="12.75">
      <c r="A92" s="35" t="s">
        <v>3</v>
      </c>
      <c r="B92" s="18"/>
      <c r="C92" s="18"/>
      <c r="D92" s="18"/>
      <c r="E92" s="18"/>
      <c r="F92" s="18"/>
      <c r="G92" s="18"/>
      <c r="H92" s="18"/>
      <c r="I92" s="6">
        <v>723.92</v>
      </c>
    </row>
    <row r="93" spans="1:9" ht="13.5" thickBot="1">
      <c r="A93" s="28" t="s">
        <v>4</v>
      </c>
      <c r="B93" s="5"/>
      <c r="C93" s="5"/>
      <c r="D93" s="5"/>
      <c r="E93" s="5"/>
      <c r="F93" s="5"/>
      <c r="G93" s="5"/>
      <c r="H93" s="5"/>
      <c r="I93" s="6">
        <v>723.92</v>
      </c>
    </row>
    <row r="94" spans="1:9" ht="12.75">
      <c r="A94" s="21"/>
      <c r="B94" s="3"/>
      <c r="C94" s="3"/>
      <c r="D94" s="3"/>
      <c r="E94" s="3"/>
      <c r="F94" s="3"/>
      <c r="G94" s="3"/>
      <c r="H94" s="3"/>
      <c r="I94" s="4"/>
    </row>
    <row r="95" spans="1:9" s="11" customFormat="1" ht="15.75">
      <c r="A95" s="29" t="s">
        <v>34</v>
      </c>
      <c r="B95" s="30"/>
      <c r="C95" s="30"/>
      <c r="D95" s="30"/>
      <c r="E95" s="30"/>
      <c r="F95" s="30"/>
      <c r="G95" s="30"/>
      <c r="H95" s="30"/>
      <c r="I95" s="31">
        <f>I16-I18</f>
        <v>-401492.5405</v>
      </c>
    </row>
    <row r="96" spans="1:9" ht="13.5" thickBot="1">
      <c r="A96" s="22"/>
      <c r="B96" s="7"/>
      <c r="C96" s="7"/>
      <c r="D96" s="7"/>
      <c r="E96" s="7"/>
      <c r="F96" s="7"/>
      <c r="G96" s="7"/>
      <c r="H96" s="7"/>
      <c r="I96" s="8"/>
    </row>
    <row r="98" ht="12.75">
      <c r="A98" t="s">
        <v>35</v>
      </c>
    </row>
  </sheetData>
  <sheetProtection/>
  <printOptions/>
  <pageMargins left="0.7" right="0.7" top="0.75" bottom="0.75" header="0.3" footer="0.3"/>
  <pageSetup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2017-08-29T04:23:12Z</cp:lastPrinted>
  <dcterms:created xsi:type="dcterms:W3CDTF">1996-10-08T23:32:33Z</dcterms:created>
  <dcterms:modified xsi:type="dcterms:W3CDTF">2017-09-18T11:07:46Z</dcterms:modified>
  <cp:category/>
  <cp:version/>
  <cp:contentType/>
  <cp:contentStatus/>
</cp:coreProperties>
</file>