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<sst xmlns="http://schemas.openxmlformats.org/spreadsheetml/2006/main" count="158" uniqueCount="100">
  <si>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</si>
  <si>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</si>
  <si>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</si>
  <si>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</si>
  <si>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</si>
  <si>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</si>
  <si>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</si>
  <si>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</si>
  <si>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</si>
  <si>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</si>
  <si>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</si>
  <si>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</si>
  <si>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</si>
  <si>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</si>
  <si>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</si>
  <si>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</si>
  <si>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</si>
  <si>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</si>
  <si>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</si>
  <si>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</si>
  <si>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>Июнь 2012г</t>
  </si>
  <si>
    <t>Декабрь 2012г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</si>
  <si>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</si>
  <si>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</si>
  <si>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</si>
  <si>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</si>
  <si>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</si>
  <si>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</si>
  <si>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ул.Заводская, д.6</t>
  </si>
  <si>
    <t>Проверка и осмотр электропроводки в подъездах,</t>
  </si>
  <si>
    <t>ремонт патрона и светильника</t>
  </si>
  <si>
    <t>Сентябрь 2012г</t>
  </si>
  <si>
    <t>Ремонт печи</t>
  </si>
  <si>
    <t>Ремонт печи, чистка дымохода</t>
  </si>
  <si>
    <t>Октябрь 2012г</t>
  </si>
  <si>
    <t>Чистка печных дымоходов в кол-ве 11 шт.</t>
  </si>
  <si>
    <t>Председатель ТСЖ "Коромыслово"</t>
  </si>
  <si>
    <t>_______________________   Мелентьева М.В.</t>
  </si>
  <si>
    <t>внутридомовых сетей ТСЖ "Коромыслово" - ул.Заводская, д.6</t>
  </si>
  <si>
    <t>за период : январь 2013г - декабрь 2013г</t>
  </si>
  <si>
    <t>Май 2013г</t>
  </si>
  <si>
    <t xml:space="preserve">Контрольно-измерительные работы </t>
  </si>
  <si>
    <t>Август 2013г</t>
  </si>
  <si>
    <t>Коромыслово, ул.Заводская, д.6</t>
  </si>
  <si>
    <t>Ремонт печки в кв.6</t>
  </si>
  <si>
    <t>Материалы для ремонта печи в кв.6</t>
  </si>
  <si>
    <t>437,5 м2</t>
  </si>
  <si>
    <t>Январь 2013г</t>
  </si>
  <si>
    <t>Март 2013г</t>
  </si>
  <si>
    <t>ул.Заводская, д.6, кв.1</t>
  </si>
  <si>
    <t>Проверка работы эл.счетчика и крепеж кабелей</t>
  </si>
  <si>
    <t>Ноябрь 2013г</t>
  </si>
  <si>
    <t>ул.Заводская, д.6, кв.10</t>
  </si>
  <si>
    <t xml:space="preserve">Чистка печных труб 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</si>
  <si>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</si>
  <si>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</si>
  <si>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</si>
  <si>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</si>
  <si>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</si>
  <si>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</si>
  <si>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</si>
  <si>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</si>
  <si>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</si>
  <si>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</si>
  <si>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</si>
  <si>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</si>
  <si>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</si>
  <si>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</si>
  <si>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</si>
  <si>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</si>
  <si>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</si>
  <si>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</si>
  <si>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</si>
  <si>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</si>
  <si>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</si>
  <si>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>Февраль 2014г</t>
  </si>
  <si>
    <t>услуги банка за период</t>
  </si>
  <si>
    <t>Апрель 2014г</t>
  </si>
  <si>
    <t>Ремонт печки в кв.10</t>
  </si>
  <si>
    <t>Ноябрь 2014г</t>
  </si>
  <si>
    <t>Ремонт эл.щитка в кв.1</t>
  </si>
  <si>
    <t>Чистка колодцев печных труб - 32шт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</si>
  <si>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</si>
  <si>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</si>
  <si>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</si>
  <si>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</si>
  <si>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</si>
  <si>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</si>
  <si>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</si>
  <si>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</si>
  <si>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</si>
  <si>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</si>
  <si>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</si>
  <si>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</si>
  <si>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</si>
  <si>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</si>
  <si>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</si>
  <si>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п.Коромыслово, ул.Заводская, д.6</t>
  </si>
  <si>
    <t>437,5 кв.м</t>
  </si>
  <si>
    <t>Чистка колодцев печных труб - 14шт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</si>
</sst>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0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2" fontId="0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workbookViewId="0" topLeftCell="A16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28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SUM(G19:G26)</f>
        <v>3506.06</v>
      </c>
      <c r="H18" s="19">
        <v>22801.59</v>
      </c>
      <c r="I18" s="22">
        <f>H18-G18</f>
        <v>19295.53</v>
      </c>
      <c r="K18" s="23"/>
    </row>
    <row r="19" spans="2:11" s="24" customFormat="1" ht="12.75">
      <c r="B19" s="25"/>
      <c r="C19" s="33" t="s">
        <v>20</v>
      </c>
      <c r="D19" s="43"/>
      <c r="E19" s="43"/>
      <c r="F19" s="43"/>
      <c r="G19" s="44"/>
      <c r="H19" s="27"/>
      <c r="I19" s="28"/>
      <c r="J19" s="29"/>
      <c r="K19" s="29"/>
    </row>
    <row r="20" spans="2:11" s="48" customFormat="1" ht="12.75">
      <c r="B20" s="45">
        <v>1</v>
      </c>
      <c r="C20" s="46" t="s">
        <v>29</v>
      </c>
      <c r="D20" s="46"/>
      <c r="E20" s="46"/>
      <c r="F20" s="46"/>
      <c r="G20" s="47">
        <v>1207.92</v>
      </c>
      <c r="H20" s="49"/>
      <c r="I20" s="56"/>
      <c r="J20" s="50"/>
      <c r="K20" s="50"/>
    </row>
    <row r="21" spans="2:11" s="24" customFormat="1" ht="12.75">
      <c r="B21" s="25"/>
      <c r="C21" s="46" t="s">
        <v>30</v>
      </c>
      <c r="D21" s="46"/>
      <c r="E21" s="46"/>
      <c r="F21" s="46"/>
      <c r="G21" s="47"/>
      <c r="H21" s="27"/>
      <c r="I21" s="57"/>
      <c r="J21" s="29"/>
      <c r="K21" s="29"/>
    </row>
    <row r="22" spans="2:11" s="24" customFormat="1" ht="12.75">
      <c r="B22" s="25"/>
      <c r="C22" s="33" t="s">
        <v>31</v>
      </c>
      <c r="D22" s="26"/>
      <c r="E22" s="26"/>
      <c r="F22" s="26"/>
      <c r="G22" s="54"/>
      <c r="H22" s="27"/>
      <c r="I22" s="57"/>
      <c r="J22" s="29"/>
      <c r="K22" s="29"/>
    </row>
    <row r="23" spans="2:11" ht="12.75">
      <c r="B23" s="7">
        <v>1</v>
      </c>
      <c r="C23" s="32" t="s">
        <v>32</v>
      </c>
      <c r="D23" s="46"/>
      <c r="E23" s="46"/>
      <c r="F23" s="46"/>
      <c r="G23" s="47">
        <v>1340.58</v>
      </c>
      <c r="H23" s="8"/>
      <c r="I23" s="9"/>
      <c r="K23" s="8"/>
    </row>
    <row r="24" spans="2:11" ht="12.75">
      <c r="B24" s="7"/>
      <c r="C24" s="33" t="s">
        <v>34</v>
      </c>
      <c r="D24" s="26"/>
      <c r="E24" s="43"/>
      <c r="F24" s="43"/>
      <c r="G24" s="44"/>
      <c r="H24" s="8"/>
      <c r="I24" s="10"/>
      <c r="K24" s="8"/>
    </row>
    <row r="25" spans="2:11" ht="12.75">
      <c r="B25" s="7">
        <v>1</v>
      </c>
      <c r="C25" s="32" t="s">
        <v>33</v>
      </c>
      <c r="D25" s="46"/>
      <c r="E25" s="46"/>
      <c r="F25" s="46"/>
      <c r="G25" s="47">
        <v>957.56</v>
      </c>
      <c r="H25" s="8"/>
      <c r="I25" s="10"/>
      <c r="K25" s="8"/>
    </row>
    <row r="26" spans="2:11" ht="13.5" thickBot="1">
      <c r="B26" s="7"/>
      <c r="C26" s="32"/>
      <c r="D26" s="46"/>
      <c r="E26" s="46"/>
      <c r="F26" s="46"/>
      <c r="G26" s="55"/>
      <c r="H26" s="8"/>
      <c r="I26" s="10"/>
      <c r="K26" s="8"/>
    </row>
    <row r="27" spans="2:11" s="2" customFormat="1" ht="15.75" thickBot="1">
      <c r="B27" s="19">
        <v>2</v>
      </c>
      <c r="C27" s="20" t="s">
        <v>14</v>
      </c>
      <c r="D27" s="20"/>
      <c r="E27" s="20"/>
      <c r="F27" s="20"/>
      <c r="G27" s="21">
        <f>G36+G40</f>
        <v>15738.339999999998</v>
      </c>
      <c r="H27" s="20">
        <v>13792.2</v>
      </c>
      <c r="I27" s="22">
        <f>H27-G27</f>
        <v>-1946.1399999999976</v>
      </c>
      <c r="K27" s="23"/>
    </row>
    <row r="28" spans="2:11" s="24" customFormat="1" ht="12.75">
      <c r="B28" s="25"/>
      <c r="C28" s="33" t="s">
        <v>21</v>
      </c>
      <c r="D28" s="26"/>
      <c r="E28" s="26"/>
      <c r="F28" s="26"/>
      <c r="G28" s="51"/>
      <c r="H28" s="31"/>
      <c r="I28" s="31"/>
      <c r="J28" s="30"/>
      <c r="K28" s="26"/>
    </row>
    <row r="29" spans="2:11" ht="12.75">
      <c r="B29" s="7">
        <v>1</v>
      </c>
      <c r="C29" s="32" t="s">
        <v>35</v>
      </c>
      <c r="D29" s="46"/>
      <c r="E29" s="46"/>
      <c r="F29" s="46"/>
      <c r="G29" s="47">
        <v>1896.4</v>
      </c>
      <c r="H29" s="9"/>
      <c r="I29" s="10"/>
      <c r="K29" s="8"/>
    </row>
    <row r="30" spans="2:11" ht="12.75">
      <c r="B30" s="7"/>
      <c r="C30" s="32"/>
      <c r="D30" s="46"/>
      <c r="E30" s="46"/>
      <c r="F30" s="46"/>
      <c r="G30" s="47"/>
      <c r="H30" s="9"/>
      <c r="I30" s="10"/>
      <c r="K30" s="8"/>
    </row>
    <row r="31" spans="2:11" ht="12.75">
      <c r="B31" s="7"/>
      <c r="C31" s="32" t="s">
        <v>22</v>
      </c>
      <c r="D31" s="46"/>
      <c r="E31" s="46"/>
      <c r="F31" s="46"/>
      <c r="G31" s="47">
        <v>13797.8</v>
      </c>
      <c r="H31" s="9"/>
      <c r="I31" s="10"/>
      <c r="K31" s="8"/>
    </row>
    <row r="32" spans="2:11" ht="12.75">
      <c r="B32" s="7"/>
      <c r="C32" s="32" t="s">
        <v>23</v>
      </c>
      <c r="D32" s="46"/>
      <c r="E32" s="46"/>
      <c r="F32" s="46"/>
      <c r="G32" s="47"/>
      <c r="H32" s="9"/>
      <c r="I32" s="10"/>
      <c r="K32" s="8"/>
    </row>
    <row r="33" spans="2:11" ht="12.75">
      <c r="B33" s="7"/>
      <c r="C33" s="32" t="s">
        <v>24</v>
      </c>
      <c r="D33" s="46"/>
      <c r="E33" s="46"/>
      <c r="F33" s="46"/>
      <c r="G33" s="47"/>
      <c r="H33" s="9"/>
      <c r="I33" s="10"/>
      <c r="K33" s="8"/>
    </row>
    <row r="34" spans="2:11" ht="12.75">
      <c r="B34" s="7"/>
      <c r="C34" s="32" t="s">
        <v>25</v>
      </c>
      <c r="D34" s="46"/>
      <c r="E34" s="46"/>
      <c r="F34" s="46"/>
      <c r="G34" s="47"/>
      <c r="H34" s="9"/>
      <c r="I34" s="10"/>
      <c r="K34" s="8"/>
    </row>
    <row r="35" spans="2:11" ht="13.5" thickBot="1">
      <c r="B35" s="7"/>
      <c r="C35" s="32"/>
      <c r="D35" s="46"/>
      <c r="E35" s="46"/>
      <c r="F35" s="46"/>
      <c r="G35" s="52"/>
      <c r="H35" s="9"/>
      <c r="I35" s="10"/>
      <c r="K35" s="8"/>
    </row>
    <row r="36" spans="2:11" s="24" customFormat="1" ht="15.75" thickBot="1">
      <c r="B36" s="25"/>
      <c r="C36" s="33" t="s">
        <v>15</v>
      </c>
      <c r="D36" s="26"/>
      <c r="E36" s="26"/>
      <c r="F36" s="26"/>
      <c r="G36" s="34">
        <f>SUM(G28:G35)</f>
        <v>15694.199999999999</v>
      </c>
      <c r="H36" s="31"/>
      <c r="I36" s="35"/>
      <c r="K36" s="26"/>
    </row>
    <row r="37" spans="2:11" ht="13.5" thickBot="1">
      <c r="B37" s="7"/>
      <c r="C37" s="8"/>
      <c r="D37" s="8"/>
      <c r="E37" s="8"/>
      <c r="F37" s="8"/>
      <c r="G37" s="9"/>
      <c r="H37" s="9"/>
      <c r="I37" s="10"/>
      <c r="K37" s="8"/>
    </row>
    <row r="38" spans="2:10" s="2" customFormat="1" ht="15.75" thickBot="1">
      <c r="B38" s="19"/>
      <c r="C38" s="20" t="s">
        <v>26</v>
      </c>
      <c r="D38" s="20"/>
      <c r="E38" s="20" t="s">
        <v>27</v>
      </c>
      <c r="F38" s="20"/>
      <c r="G38" s="34">
        <f>SUM(G39:G39)</f>
        <v>956.37</v>
      </c>
      <c r="H38"/>
      <c r="I38" s="53"/>
      <c r="J38" s="9"/>
    </row>
    <row r="39" spans="2:10" s="24" customFormat="1" ht="13.5" thickBot="1">
      <c r="B39" s="25" t="s">
        <v>17</v>
      </c>
      <c r="D39" s="26"/>
      <c r="F39" s="26"/>
      <c r="G39" s="31">
        <v>956.37</v>
      </c>
      <c r="H39"/>
      <c r="I39" s="31"/>
      <c r="J39" s="9"/>
    </row>
    <row r="40" spans="2:11" s="2" customFormat="1" ht="15.75" thickBot="1">
      <c r="B40" s="19"/>
      <c r="C40" s="20" t="s">
        <v>16</v>
      </c>
      <c r="D40" s="20"/>
      <c r="E40" s="20"/>
      <c r="F40" s="20"/>
      <c r="G40" s="34">
        <f>SUM(G41:G41)</f>
        <v>44.14</v>
      </c>
      <c r="H40" s="20"/>
      <c r="I40" s="36"/>
      <c r="K40" s="23"/>
    </row>
    <row r="41" spans="2:11" ht="13.5" thickBot="1">
      <c r="B41" s="25" t="s">
        <v>17</v>
      </c>
      <c r="C41" s="8"/>
      <c r="D41" s="8"/>
      <c r="E41" s="8"/>
      <c r="F41" s="8"/>
      <c r="G41" s="31">
        <v>44.14</v>
      </c>
      <c r="H41" s="9"/>
      <c r="I41" s="10"/>
      <c r="K41" s="8"/>
    </row>
    <row r="42" spans="2:11" s="37" customFormat="1" ht="16.5" thickBot="1">
      <c r="B42" s="38"/>
      <c r="C42" s="39" t="s">
        <v>18</v>
      </c>
      <c r="D42" s="39"/>
      <c r="E42" s="39"/>
      <c r="F42" s="39"/>
      <c r="G42" s="40">
        <f>G18+G27</f>
        <v>19244.399999999998</v>
      </c>
      <c r="H42" s="40">
        <f>H18+H27</f>
        <v>36593.79</v>
      </c>
      <c r="I42" s="41">
        <f>I18+I27</f>
        <v>17349.39</v>
      </c>
      <c r="K42" s="42"/>
    </row>
    <row r="43" ht="12.75">
      <c r="K43" s="8"/>
    </row>
    <row r="44" ht="12.75">
      <c r="K44" s="8"/>
    </row>
    <row r="48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A16">
      <selection activeCell="H32" sqref="H3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7.14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36</v>
      </c>
    </row>
    <row r="3" s="1" customFormat="1" ht="14.25"/>
    <row r="4" s="1" customFormat="1" ht="14.25">
      <c r="E4" s="1" t="s">
        <v>37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39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64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65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66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67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68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SUM(G19:G24)</f>
        <v>3362.12</v>
      </c>
      <c r="H18" s="19">
        <v>33102.24</v>
      </c>
      <c r="I18" s="19">
        <v>-19295.53</v>
      </c>
      <c r="J18" s="22">
        <f>H18-G18-I18</f>
        <v>49035.649999999994</v>
      </c>
    </row>
    <row r="19" spans="2:10" s="24" customFormat="1" ht="12.75">
      <c r="B19" s="25"/>
      <c r="C19" s="33" t="s">
        <v>40</v>
      </c>
      <c r="D19" s="26"/>
      <c r="E19" s="26"/>
      <c r="F19" s="26"/>
      <c r="G19" s="54"/>
      <c r="I19" s="31"/>
      <c r="J19" s="31"/>
    </row>
    <row r="20" spans="2:10" s="48" customFormat="1" ht="12.75">
      <c r="B20" s="45">
        <v>1</v>
      </c>
      <c r="C20" s="32" t="s">
        <v>41</v>
      </c>
      <c r="D20" s="46"/>
      <c r="E20" s="46"/>
      <c r="F20" s="46"/>
      <c r="G20" s="47">
        <v>1300</v>
      </c>
      <c r="I20" s="58"/>
      <c r="J20" s="58"/>
    </row>
    <row r="21" spans="2:11" s="24" customFormat="1" ht="12.75">
      <c r="B21" s="25"/>
      <c r="C21" s="33" t="s">
        <v>42</v>
      </c>
      <c r="D21" s="26"/>
      <c r="E21" s="26"/>
      <c r="F21" s="26"/>
      <c r="G21" s="54"/>
      <c r="I21" s="31"/>
      <c r="J21" s="31"/>
      <c r="K21" s="31"/>
    </row>
    <row r="22" spans="2:11" s="59" customFormat="1" ht="12.75">
      <c r="B22" s="60"/>
      <c r="C22" s="61" t="s">
        <v>43</v>
      </c>
      <c r="D22" s="43"/>
      <c r="E22" s="43"/>
      <c r="F22" s="43"/>
      <c r="G22" s="44"/>
      <c r="I22" s="62"/>
      <c r="J22" s="62"/>
      <c r="K22" s="62"/>
    </row>
    <row r="23" spans="2:11" s="48" customFormat="1" ht="12.75">
      <c r="B23" s="45">
        <v>1</v>
      </c>
      <c r="C23" s="32" t="s">
        <v>44</v>
      </c>
      <c r="D23" s="46"/>
      <c r="E23" s="46"/>
      <c r="F23" s="46"/>
      <c r="G23" s="47">
        <v>1915.12</v>
      </c>
      <c r="I23" s="58"/>
      <c r="J23" s="58"/>
      <c r="K23" s="58"/>
    </row>
    <row r="24" spans="2:11" s="48" customFormat="1" ht="13.5" thickBot="1">
      <c r="B24" s="45">
        <v>2</v>
      </c>
      <c r="C24" s="32" t="s">
        <v>45</v>
      </c>
      <c r="D24" s="46"/>
      <c r="E24" s="46"/>
      <c r="F24" s="46"/>
      <c r="G24" s="47">
        <v>147</v>
      </c>
      <c r="I24" s="58"/>
      <c r="J24" s="58"/>
      <c r="K24" s="58"/>
    </row>
    <row r="25" spans="2:10" s="2" customFormat="1" ht="15.75" thickBot="1">
      <c r="B25" s="19">
        <v>2</v>
      </c>
      <c r="C25" s="20" t="s">
        <v>14</v>
      </c>
      <c r="D25" s="20"/>
      <c r="E25" s="20" t="s">
        <v>46</v>
      </c>
      <c r="F25" s="20"/>
      <c r="G25" s="21">
        <f>G43+G45+G47</f>
        <v>28723.170000000002</v>
      </c>
      <c r="H25" s="63">
        <v>19305.48</v>
      </c>
      <c r="I25" s="64">
        <v>1946.14</v>
      </c>
      <c r="J25" s="22">
        <f>H25-G25-I25</f>
        <v>-11363.830000000002</v>
      </c>
    </row>
    <row r="26" spans="2:10" s="24" customFormat="1" ht="12.75">
      <c r="B26" s="25"/>
      <c r="C26" s="33" t="s">
        <v>47</v>
      </c>
      <c r="D26" s="26"/>
      <c r="E26" s="26"/>
      <c r="F26" s="26"/>
      <c r="G26" s="54"/>
      <c r="H26"/>
      <c r="I26" s="31"/>
      <c r="J26" s="9"/>
    </row>
    <row r="27" spans="2:10" s="48" customFormat="1" ht="13.5" thickBot="1">
      <c r="B27" s="45">
        <v>1</v>
      </c>
      <c r="C27" s="32" t="s">
        <v>35</v>
      </c>
      <c r="D27" s="46"/>
      <c r="E27" s="46"/>
      <c r="F27" s="46"/>
      <c r="G27" s="47">
        <v>1896.45</v>
      </c>
      <c r="H27"/>
      <c r="I27" s="58"/>
      <c r="J27" s="9"/>
    </row>
    <row r="28" spans="2:10" s="24" customFormat="1" ht="12.75">
      <c r="B28" s="25"/>
      <c r="C28" s="33" t="s">
        <v>48</v>
      </c>
      <c r="D28" s="26"/>
      <c r="E28" s="26"/>
      <c r="F28" s="26"/>
      <c r="G28" s="54"/>
      <c r="I28" s="31"/>
      <c r="J28" s="65"/>
    </row>
    <row r="29" spans="2:10" s="59" customFormat="1" ht="12.75">
      <c r="B29" s="60"/>
      <c r="C29" s="43" t="s">
        <v>49</v>
      </c>
      <c r="D29" s="43"/>
      <c r="E29" s="43"/>
      <c r="F29" s="43"/>
      <c r="G29" s="44"/>
      <c r="H29"/>
      <c r="I29" s="62"/>
      <c r="J29" s="9"/>
    </row>
    <row r="30" spans="2:10" s="48" customFormat="1" ht="12.75">
      <c r="B30" s="45">
        <v>1</v>
      </c>
      <c r="C30" s="32" t="s">
        <v>50</v>
      </c>
      <c r="D30" s="46"/>
      <c r="E30" s="46"/>
      <c r="F30" s="46"/>
      <c r="G30" s="47">
        <v>920.57</v>
      </c>
      <c r="H30"/>
      <c r="I30" s="58"/>
      <c r="J30" s="9"/>
    </row>
    <row r="31" spans="2:12" s="24" customFormat="1" ht="12.75">
      <c r="B31" s="25"/>
      <c r="C31" s="33" t="s">
        <v>51</v>
      </c>
      <c r="D31" s="26"/>
      <c r="E31" s="26"/>
      <c r="F31" s="26"/>
      <c r="G31" s="54"/>
      <c r="I31" s="31"/>
      <c r="J31" s="31"/>
      <c r="K31" s="26"/>
      <c r="L31" s="26"/>
    </row>
    <row r="32" spans="2:12" s="59" customFormat="1" ht="12.75">
      <c r="B32" s="60"/>
      <c r="C32" s="43" t="s">
        <v>52</v>
      </c>
      <c r="D32" s="43"/>
      <c r="E32" s="43"/>
      <c r="F32" s="43"/>
      <c r="G32" s="44"/>
      <c r="H32"/>
      <c r="I32" s="62"/>
      <c r="J32" s="9"/>
      <c r="K32" s="43"/>
      <c r="L32" s="43"/>
    </row>
    <row r="33" spans="2:12" s="48" customFormat="1" ht="12.75">
      <c r="B33" s="45">
        <v>1</v>
      </c>
      <c r="C33" s="32" t="s">
        <v>53</v>
      </c>
      <c r="D33" s="46"/>
      <c r="E33" s="46"/>
      <c r="F33" s="46"/>
      <c r="G33" s="47">
        <v>889.16</v>
      </c>
      <c r="H33"/>
      <c r="I33" s="58"/>
      <c r="J33" s="9"/>
      <c r="K33" s="46"/>
      <c r="L33" s="46"/>
    </row>
    <row r="34" spans="2:12" s="48" customFormat="1" ht="12.75">
      <c r="B34" s="45"/>
      <c r="C34" s="32"/>
      <c r="D34" s="46"/>
      <c r="E34" s="46"/>
      <c r="F34" s="46"/>
      <c r="G34" s="47"/>
      <c r="H34"/>
      <c r="I34" s="58"/>
      <c r="J34" s="9"/>
      <c r="K34" s="46"/>
      <c r="L34" s="46"/>
    </row>
    <row r="35" spans="2:12" s="48" customFormat="1" ht="12.75">
      <c r="B35" s="45"/>
      <c r="C35" s="32" t="s">
        <v>54</v>
      </c>
      <c r="D35" s="46"/>
      <c r="E35" s="46"/>
      <c r="F35" s="46"/>
      <c r="G35" s="47"/>
      <c r="H35"/>
      <c r="I35" s="58"/>
      <c r="J35" s="9"/>
      <c r="K35" s="46"/>
      <c r="L35" s="46"/>
    </row>
    <row r="36" spans="2:12" s="48" customFormat="1" ht="12.75">
      <c r="B36" s="45"/>
      <c r="C36" s="32" t="s">
        <v>55</v>
      </c>
      <c r="D36" s="46"/>
      <c r="E36" s="46"/>
      <c r="F36" s="46"/>
      <c r="G36" s="47"/>
      <c r="H36"/>
      <c r="I36" s="58"/>
      <c r="J36" s="9"/>
      <c r="K36" s="46"/>
      <c r="L36" s="46"/>
    </row>
    <row r="37" spans="2:12" s="48" customFormat="1" ht="12.75">
      <c r="B37" s="45"/>
      <c r="C37" s="32" t="s">
        <v>56</v>
      </c>
      <c r="D37" s="46"/>
      <c r="E37" s="46"/>
      <c r="F37" s="46"/>
      <c r="G37" s="47"/>
      <c r="H37"/>
      <c r="I37" s="58"/>
      <c r="J37" s="9"/>
      <c r="K37" s="46"/>
      <c r="L37" s="46"/>
    </row>
    <row r="38" spans="2:12" s="48" customFormat="1" ht="12.75">
      <c r="B38" s="45"/>
      <c r="C38" s="32" t="s">
        <v>57</v>
      </c>
      <c r="D38" s="46"/>
      <c r="E38" s="46"/>
      <c r="F38" s="46"/>
      <c r="G38" s="47"/>
      <c r="H38"/>
      <c r="I38" s="58"/>
      <c r="J38" s="9"/>
      <c r="K38" s="46"/>
      <c r="L38" s="46"/>
    </row>
    <row r="39" spans="2:10" s="48" customFormat="1" ht="12.75">
      <c r="B39" s="45"/>
      <c r="C39" s="32" t="s">
        <v>58</v>
      </c>
      <c r="D39" s="46"/>
      <c r="E39" s="46"/>
      <c r="F39" s="46"/>
      <c r="G39" s="47"/>
      <c r="H39"/>
      <c r="I39" s="58"/>
      <c r="J39" s="9"/>
    </row>
    <row r="40" spans="2:12" s="48" customFormat="1" ht="12.75">
      <c r="B40" s="45"/>
      <c r="C40" s="32" t="s">
        <v>59</v>
      </c>
      <c r="D40" s="46"/>
      <c r="E40" s="46"/>
      <c r="F40" s="46"/>
      <c r="G40" s="47"/>
      <c r="H40"/>
      <c r="I40" s="58"/>
      <c r="J40" s="9"/>
      <c r="K40" s="46"/>
      <c r="L40" s="46"/>
    </row>
    <row r="41" spans="2:12" s="48" customFormat="1" ht="12.75">
      <c r="B41" s="45"/>
      <c r="C41" s="32" t="s">
        <v>60</v>
      </c>
      <c r="D41" s="46"/>
      <c r="E41" s="46"/>
      <c r="F41" s="46"/>
      <c r="G41" s="55">
        <v>23739.2</v>
      </c>
      <c r="H41"/>
      <c r="I41" s="58"/>
      <c r="J41" s="9"/>
      <c r="K41" s="46"/>
      <c r="L41" s="46"/>
    </row>
    <row r="42" spans="2:12" s="48" customFormat="1" ht="13.5" thickBot="1">
      <c r="B42" s="45"/>
      <c r="C42" s="32"/>
      <c r="D42" s="46"/>
      <c r="E42" s="46"/>
      <c r="F42" s="46"/>
      <c r="G42" s="55"/>
      <c r="H42"/>
      <c r="I42" s="58"/>
      <c r="J42" s="9"/>
      <c r="K42" s="46"/>
      <c r="L42" s="46"/>
    </row>
    <row r="43" spans="2:12" s="24" customFormat="1" ht="15.75" thickBot="1">
      <c r="B43" s="25"/>
      <c r="C43" s="33" t="s">
        <v>18</v>
      </c>
      <c r="D43" s="26"/>
      <c r="E43" s="26"/>
      <c r="F43" s="26"/>
      <c r="G43" s="34">
        <f>SUM(G26:G42)</f>
        <v>27445.38</v>
      </c>
      <c r="H43"/>
      <c r="I43" s="31"/>
      <c r="J43" s="9"/>
      <c r="K43" s="26"/>
      <c r="L43" s="26"/>
    </row>
    <row r="44" spans="2:12" ht="13.5" thickBot="1">
      <c r="B44" s="7"/>
      <c r="C44" s="8"/>
      <c r="D44" s="8"/>
      <c r="E44" s="8"/>
      <c r="F44" s="8"/>
      <c r="G44" s="9"/>
      <c r="I44" s="9"/>
      <c r="J44" s="9"/>
      <c r="K44" s="8"/>
      <c r="L44" s="8"/>
    </row>
    <row r="45" spans="2:12" s="2" customFormat="1" ht="15.75" thickBot="1">
      <c r="B45" s="19"/>
      <c r="C45" s="20" t="s">
        <v>26</v>
      </c>
      <c r="D45" s="20"/>
      <c r="E45" s="20" t="s">
        <v>27</v>
      </c>
      <c r="F45" s="20"/>
      <c r="G45" s="34">
        <f>SUM(G46:G46)</f>
        <v>1227.82</v>
      </c>
      <c r="H45"/>
      <c r="I45" s="53"/>
      <c r="J45" s="9"/>
      <c r="K45" s="23"/>
      <c r="L45" s="23"/>
    </row>
    <row r="46" spans="2:12" s="24" customFormat="1" ht="13.5" thickBot="1">
      <c r="B46" s="25" t="s">
        <v>61</v>
      </c>
      <c r="D46" s="26"/>
      <c r="F46" s="26"/>
      <c r="G46" s="31">
        <v>1227.82</v>
      </c>
      <c r="H46"/>
      <c r="I46" s="31"/>
      <c r="J46" s="9"/>
      <c r="K46" s="26"/>
      <c r="L46" s="26"/>
    </row>
    <row r="47" spans="2:12" s="2" customFormat="1" ht="15.75" thickBot="1">
      <c r="B47" s="19"/>
      <c r="C47" s="20" t="s">
        <v>16</v>
      </c>
      <c r="D47" s="20"/>
      <c r="E47" s="66"/>
      <c r="F47" s="20"/>
      <c r="G47" s="34">
        <f>SUM(G48:G49)</f>
        <v>49.97</v>
      </c>
      <c r="H47"/>
      <c r="I47" s="53"/>
      <c r="J47" s="9"/>
      <c r="K47" s="23"/>
      <c r="L47" s="23"/>
    </row>
    <row r="48" spans="2:12" s="24" customFormat="1" ht="12.75">
      <c r="B48" s="25" t="s">
        <v>61</v>
      </c>
      <c r="C48" s="26"/>
      <c r="D48" s="26"/>
      <c r="E48" s="26"/>
      <c r="F48" s="26"/>
      <c r="G48" s="54">
        <v>49.97</v>
      </c>
      <c r="H48"/>
      <c r="I48" s="31"/>
      <c r="J48" s="9"/>
      <c r="K48" s="26"/>
      <c r="L48" s="26"/>
    </row>
    <row r="49" spans="2:12" s="24" customFormat="1" ht="13.5" thickBot="1">
      <c r="B49" s="25"/>
      <c r="C49" s="26"/>
      <c r="D49" s="26"/>
      <c r="E49" s="26"/>
      <c r="F49" s="26"/>
      <c r="G49" s="31"/>
      <c r="H49"/>
      <c r="I49" s="31"/>
      <c r="J49" s="13"/>
      <c r="K49" s="26"/>
      <c r="L49" s="26"/>
    </row>
    <row r="50" spans="2:12" s="37" customFormat="1" ht="16.5" thickBot="1">
      <c r="B50" s="38"/>
      <c r="C50" s="39" t="s">
        <v>18</v>
      </c>
      <c r="D50" s="39"/>
      <c r="E50" s="39"/>
      <c r="F50" s="39"/>
      <c r="G50" s="67">
        <f>G18+G25</f>
        <v>32085.29</v>
      </c>
      <c r="H50" s="67">
        <f>H18+H25</f>
        <v>52407.72</v>
      </c>
      <c r="I50" s="40">
        <f>I18+I25</f>
        <v>-17349.39</v>
      </c>
      <c r="J50" s="68">
        <f>J18+J25</f>
        <v>37671.81999999999</v>
      </c>
      <c r="K50" s="42"/>
      <c r="L50" s="42"/>
    </row>
    <row r="51" spans="9:12" ht="12.75">
      <c r="I51" s="8"/>
      <c r="K51" s="8"/>
      <c r="L51" s="8"/>
    </row>
    <row r="52" spans="2:12" ht="12.75">
      <c r="B52" t="s">
        <v>62</v>
      </c>
      <c r="I52" s="8"/>
      <c r="K52" s="8"/>
      <c r="L52" s="8"/>
    </row>
    <row r="53" spans="11:12" ht="12.75">
      <c r="K53" s="8"/>
      <c r="L53" s="8"/>
    </row>
    <row r="54" spans="2:12" ht="12.75">
      <c r="B54" t="s">
        <v>63</v>
      </c>
      <c r="K54" s="8"/>
      <c r="L54" s="8"/>
    </row>
    <row r="55" spans="11:12" ht="12.75">
      <c r="K55" s="8"/>
      <c r="L5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9"/>
  <sheetViews>
    <sheetView workbookViewId="0" topLeftCell="A10">
      <selection activeCell="I28" sqref="I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28</v>
      </c>
      <c r="C7" s="2"/>
      <c r="D7" s="2"/>
      <c r="E7" s="2"/>
    </row>
    <row r="8" spans="2:5" s="1" customFormat="1" ht="15">
      <c r="B8" s="2" t="s">
        <v>69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64</v>
      </c>
      <c r="J10" s="69" t="s">
        <v>70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65</v>
      </c>
      <c r="J11" s="70" t="s">
        <v>71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66</v>
      </c>
      <c r="J12" s="70" t="s">
        <v>72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67</v>
      </c>
      <c r="J13" s="70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73</v>
      </c>
      <c r="J14" s="71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71"/>
      <c r="J15" s="71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72">
        <v>5</v>
      </c>
      <c r="J16" s="72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70"/>
      <c r="J17" s="70"/>
      <c r="K17" s="10" t="s">
        <v>74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2944.75</v>
      </c>
      <c r="H18" s="19">
        <v>33102.24</v>
      </c>
      <c r="I18" s="20">
        <v>-49035.65</v>
      </c>
      <c r="J18" s="20">
        <v>83269.63</v>
      </c>
      <c r="K18" s="22">
        <f>H18-G18-I18-J18</f>
        <v>-4076.4900000000052</v>
      </c>
      <c r="M18" s="23"/>
    </row>
    <row r="19" spans="2:13" s="24" customFormat="1" ht="12.75">
      <c r="B19" s="25"/>
      <c r="C19" s="33" t="s">
        <v>77</v>
      </c>
      <c r="D19" s="26"/>
      <c r="E19" s="26"/>
      <c r="F19" s="26"/>
      <c r="G19" s="54"/>
      <c r="H19" s="27"/>
      <c r="I19" s="27"/>
      <c r="J19" s="27"/>
      <c r="K19" s="28"/>
      <c r="L19" s="29"/>
      <c r="M19" s="29"/>
    </row>
    <row r="20" spans="2:13" s="48" customFormat="1" ht="12.75">
      <c r="B20" s="45">
        <v>1</v>
      </c>
      <c r="C20" s="32" t="s">
        <v>78</v>
      </c>
      <c r="D20" s="46"/>
      <c r="E20" s="46"/>
      <c r="F20" s="46"/>
      <c r="G20" s="47">
        <v>1913.94</v>
      </c>
      <c r="H20" s="49"/>
      <c r="I20" s="46"/>
      <c r="J20" s="46"/>
      <c r="K20" s="73"/>
      <c r="L20" s="50"/>
      <c r="M20" s="50"/>
    </row>
    <row r="21" spans="2:13" s="24" customFormat="1" ht="12.75">
      <c r="B21" s="25"/>
      <c r="C21" s="33" t="s">
        <v>79</v>
      </c>
      <c r="D21" s="26"/>
      <c r="E21" s="26"/>
      <c r="F21" s="26"/>
      <c r="G21" s="54"/>
      <c r="H21" s="27"/>
      <c r="I21" s="26"/>
      <c r="J21" s="26"/>
      <c r="K21" s="74"/>
      <c r="L21" s="29"/>
      <c r="M21" s="29"/>
    </row>
    <row r="22" spans="2:13" ht="12.75">
      <c r="B22" s="7">
        <v>1</v>
      </c>
      <c r="C22" s="32" t="s">
        <v>80</v>
      </c>
      <c r="D22" s="46"/>
      <c r="E22" s="46"/>
      <c r="F22" s="46"/>
      <c r="G22" s="47">
        <v>1030.81</v>
      </c>
      <c r="H22" s="9"/>
      <c r="I22" s="70"/>
      <c r="J22" s="70"/>
      <c r="K22" s="10"/>
      <c r="M22" s="8"/>
    </row>
    <row r="23" spans="2:13" ht="13.5" thickBot="1">
      <c r="B23" s="7"/>
      <c r="C23" s="33"/>
      <c r="D23" s="8"/>
      <c r="E23" s="8"/>
      <c r="F23" s="8"/>
      <c r="G23" s="8"/>
      <c r="H23" s="8"/>
      <c r="I23" s="8"/>
      <c r="J23" s="8"/>
      <c r="K23" s="10"/>
      <c r="M23" s="8"/>
    </row>
    <row r="24" spans="2:13" s="2" customFormat="1" ht="15.75" thickBot="1">
      <c r="B24" s="19">
        <v>2</v>
      </c>
      <c r="C24" s="20" t="s">
        <v>14</v>
      </c>
      <c r="D24" s="20"/>
      <c r="E24" s="20"/>
      <c r="F24" s="20"/>
      <c r="G24" s="21">
        <f>G33+G35</f>
        <v>18340.21</v>
      </c>
      <c r="H24" s="63">
        <v>19305.48</v>
      </c>
      <c r="I24" s="20">
        <v>11363.83</v>
      </c>
      <c r="J24" s="20">
        <v>48584.54</v>
      </c>
      <c r="K24" s="22">
        <f>H24-G24-I24-J24</f>
        <v>-58983.1</v>
      </c>
      <c r="M24" s="23"/>
    </row>
    <row r="25" spans="2:13" s="24" customFormat="1" ht="12.75">
      <c r="B25" s="25"/>
      <c r="C25" s="33" t="s">
        <v>75</v>
      </c>
      <c r="D25" s="26"/>
      <c r="E25" s="26"/>
      <c r="F25" s="26"/>
      <c r="G25" s="54"/>
      <c r="H25" s="31"/>
      <c r="I25" s="30"/>
      <c r="J25" s="30"/>
      <c r="K25" s="35"/>
      <c r="M25" s="26"/>
    </row>
    <row r="26" spans="2:13" ht="12.75">
      <c r="B26" s="7">
        <v>1</v>
      </c>
      <c r="C26" s="32" t="s">
        <v>81</v>
      </c>
      <c r="D26" s="46"/>
      <c r="E26" s="46"/>
      <c r="F26" s="46"/>
      <c r="G26" s="47">
        <v>5687.04</v>
      </c>
      <c r="H26" s="9"/>
      <c r="I26" s="70"/>
      <c r="J26" s="70"/>
      <c r="K26" s="10"/>
      <c r="M26" s="8"/>
    </row>
    <row r="27" spans="2:13" ht="12.75">
      <c r="B27" s="7"/>
      <c r="C27" s="32"/>
      <c r="D27" s="46"/>
      <c r="E27" s="46"/>
      <c r="F27" s="46"/>
      <c r="G27" s="47"/>
      <c r="H27" s="9"/>
      <c r="I27" s="70"/>
      <c r="J27" s="70"/>
      <c r="K27" s="10"/>
      <c r="M27" s="8"/>
    </row>
    <row r="28" spans="2:13" ht="12.75">
      <c r="B28" s="7"/>
      <c r="C28" s="32" t="s">
        <v>22</v>
      </c>
      <c r="D28" s="46"/>
      <c r="E28" s="46"/>
      <c r="F28" s="46"/>
      <c r="G28" s="47">
        <v>18340.21</v>
      </c>
      <c r="H28" s="9"/>
      <c r="I28" s="70"/>
      <c r="J28" s="70"/>
      <c r="K28" s="10"/>
      <c r="M28" s="8"/>
    </row>
    <row r="29" spans="2:13" ht="12.75">
      <c r="B29" s="7"/>
      <c r="C29" s="32" t="s">
        <v>23</v>
      </c>
      <c r="D29" s="46"/>
      <c r="E29" s="46"/>
      <c r="F29" s="46"/>
      <c r="G29" s="47"/>
      <c r="H29" s="9"/>
      <c r="I29" s="70"/>
      <c r="J29" s="70"/>
      <c r="K29" s="10"/>
      <c r="M29" s="8"/>
    </row>
    <row r="30" spans="2:13" ht="12.75">
      <c r="B30" s="7"/>
      <c r="C30" s="32" t="s">
        <v>76</v>
      </c>
      <c r="D30" s="46"/>
      <c r="E30" s="46"/>
      <c r="F30" s="46"/>
      <c r="G30" s="47"/>
      <c r="H30" s="9"/>
      <c r="I30" s="70"/>
      <c r="J30" s="70"/>
      <c r="K30" s="10"/>
      <c r="M30" s="8"/>
    </row>
    <row r="31" spans="2:13" ht="12.75">
      <c r="B31" s="7"/>
      <c r="C31" s="32"/>
      <c r="D31" s="46"/>
      <c r="E31" s="46"/>
      <c r="F31" s="46"/>
      <c r="G31" s="47"/>
      <c r="H31" s="9"/>
      <c r="I31" s="70"/>
      <c r="J31" s="70"/>
      <c r="K31" s="10"/>
      <c r="M31" s="8"/>
    </row>
    <row r="32" spans="2:13" ht="13.5" thickBot="1">
      <c r="B32" s="7"/>
      <c r="C32" s="32"/>
      <c r="D32" s="46"/>
      <c r="E32" s="46"/>
      <c r="F32" s="46"/>
      <c r="G32" s="52"/>
      <c r="H32" s="9"/>
      <c r="I32" s="70"/>
      <c r="J32" s="70"/>
      <c r="K32" s="10"/>
      <c r="M32" s="8"/>
    </row>
    <row r="33" spans="2:13" s="24" customFormat="1" ht="15.75" thickBot="1">
      <c r="B33" s="25"/>
      <c r="C33" s="33" t="s">
        <v>15</v>
      </c>
      <c r="D33" s="26"/>
      <c r="E33" s="26"/>
      <c r="F33" s="26"/>
      <c r="G33" s="34">
        <f>SUM(G28:G32)</f>
        <v>18340.21</v>
      </c>
      <c r="H33" s="31"/>
      <c r="I33" s="30"/>
      <c r="J33" s="30"/>
      <c r="K33" s="35"/>
      <c r="M33" s="26"/>
    </row>
    <row r="34" spans="2:13" ht="13.5" thickBot="1">
      <c r="B34" s="7"/>
      <c r="C34" s="8"/>
      <c r="D34" s="8"/>
      <c r="E34" s="8"/>
      <c r="F34" s="8"/>
      <c r="G34" s="9"/>
      <c r="H34" s="9"/>
      <c r="I34" s="70"/>
      <c r="J34" s="70"/>
      <c r="K34" s="10"/>
      <c r="M34" s="8"/>
    </row>
    <row r="35" spans="2:13" s="2" customFormat="1" ht="15.75" thickBot="1">
      <c r="B35" s="19"/>
      <c r="C35" s="20" t="s">
        <v>16</v>
      </c>
      <c r="D35" s="20"/>
      <c r="E35" s="20"/>
      <c r="F35" s="20"/>
      <c r="G35" s="34">
        <f>SUM(G36:G36)</f>
        <v>0</v>
      </c>
      <c r="H35" s="20"/>
      <c r="I35" s="20"/>
      <c r="J35" s="20"/>
      <c r="K35" s="36"/>
      <c r="M35" s="23"/>
    </row>
    <row r="36" spans="2:13" ht="13.5" thickBot="1">
      <c r="B36" s="25"/>
      <c r="C36" s="8"/>
      <c r="D36" s="8"/>
      <c r="E36" s="8"/>
      <c r="F36" s="8"/>
      <c r="G36" s="31"/>
      <c r="H36" s="9"/>
      <c r="I36" s="70"/>
      <c r="J36" s="70"/>
      <c r="K36" s="10"/>
      <c r="M36" s="8"/>
    </row>
    <row r="37" spans="2:13" s="37" customFormat="1" ht="16.5" thickBot="1">
      <c r="B37" s="38"/>
      <c r="C37" s="39" t="s">
        <v>18</v>
      </c>
      <c r="D37" s="39"/>
      <c r="E37" s="39"/>
      <c r="F37" s="39"/>
      <c r="G37" s="40">
        <f>G18+G24</f>
        <v>21284.96</v>
      </c>
      <c r="H37" s="40">
        <f>H18+H24</f>
        <v>52407.72</v>
      </c>
      <c r="I37" s="40">
        <f>I18+I24</f>
        <v>-37671.82</v>
      </c>
      <c r="J37" s="40">
        <f>J18+J24</f>
        <v>131854.17</v>
      </c>
      <c r="K37" s="41">
        <f>K18+K24</f>
        <v>-63059.590000000004</v>
      </c>
      <c r="M37" s="42"/>
    </row>
    <row r="38" ht="12.75">
      <c r="M38" s="8"/>
    </row>
    <row r="39" ht="12.75">
      <c r="M39" s="8"/>
    </row>
    <row r="43" s="24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5">
      <selection activeCell="J54" sqref="J5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97</v>
      </c>
      <c r="D7" s="2"/>
      <c r="E7" s="2"/>
      <c r="F7" s="2"/>
    </row>
    <row r="8" spans="3:6" s="1" customFormat="1" ht="15">
      <c r="C8" s="2" t="s">
        <v>82</v>
      </c>
      <c r="D8" s="2"/>
      <c r="F8" s="2"/>
    </row>
    <row r="10" spans="8:10" ht="12.75">
      <c r="H10" t="s">
        <v>83</v>
      </c>
      <c r="J10" t="s">
        <v>98</v>
      </c>
    </row>
    <row r="12" spans="1:10" s="24" customFormat="1" ht="12.75">
      <c r="A12" s="75"/>
      <c r="B12" s="76"/>
      <c r="C12" s="76"/>
      <c r="D12" s="76"/>
      <c r="E12" s="76"/>
      <c r="F12" s="76" t="s">
        <v>84</v>
      </c>
      <c r="G12" s="76"/>
      <c r="H12" s="76"/>
      <c r="I12" s="76"/>
      <c r="J12" s="77"/>
    </row>
    <row r="13" spans="1:10" ht="12.75">
      <c r="A13" s="9"/>
      <c r="B13" s="78" t="s">
        <v>85</v>
      </c>
      <c r="C13" s="78"/>
      <c r="D13" s="78"/>
      <c r="E13" s="78"/>
      <c r="F13" s="78"/>
      <c r="G13" s="78"/>
      <c r="H13" s="78"/>
      <c r="I13" s="79"/>
      <c r="J13" s="79">
        <v>33102.24</v>
      </c>
    </row>
    <row r="14" spans="1:10" ht="12.75">
      <c r="A14" s="9"/>
      <c r="B14" s="78" t="s">
        <v>86</v>
      </c>
      <c r="C14" s="78"/>
      <c r="D14" s="78"/>
      <c r="E14" s="78"/>
      <c r="F14" s="78"/>
      <c r="G14" s="78"/>
      <c r="H14" s="78"/>
      <c r="I14" s="79"/>
      <c r="J14" s="79">
        <v>-4076.49</v>
      </c>
    </row>
    <row r="15" spans="1:10" ht="12.75">
      <c r="A15" s="9"/>
      <c r="B15" s="78" t="s">
        <v>87</v>
      </c>
      <c r="C15" s="78"/>
      <c r="D15" s="78"/>
      <c r="E15" s="78"/>
      <c r="F15" s="78"/>
      <c r="G15" s="78"/>
      <c r="H15" s="78"/>
      <c r="I15" s="79"/>
      <c r="J15" s="79"/>
    </row>
    <row r="16" spans="1:10" ht="13.5" thickBot="1">
      <c r="A16" s="9"/>
      <c r="B16" s="80" t="s">
        <v>88</v>
      </c>
      <c r="C16" s="80"/>
      <c r="D16" s="80"/>
      <c r="E16" s="80"/>
      <c r="F16" s="80"/>
      <c r="G16" s="80"/>
      <c r="H16" s="80"/>
      <c r="I16" s="81"/>
      <c r="J16" s="81">
        <f>J14+J15</f>
        <v>-4076.49</v>
      </c>
    </row>
    <row r="17" spans="1:10" ht="12.75">
      <c r="A17" s="70"/>
      <c r="B17" s="82"/>
      <c r="C17" s="4"/>
      <c r="D17" s="4"/>
      <c r="E17" s="4"/>
      <c r="F17" s="4"/>
      <c r="G17" s="4"/>
      <c r="H17" s="4"/>
      <c r="I17" s="83"/>
      <c r="J17" s="84"/>
    </row>
    <row r="18" spans="1:10" s="37" customFormat="1" ht="15.75">
      <c r="A18" s="85"/>
      <c r="B18" s="86" t="s">
        <v>89</v>
      </c>
      <c r="C18" s="42"/>
      <c r="D18" s="42"/>
      <c r="E18" s="42"/>
      <c r="F18" s="42"/>
      <c r="G18" s="42"/>
      <c r="H18" s="42"/>
      <c r="I18" s="87"/>
      <c r="J18" s="88">
        <f>J21</f>
        <v>0</v>
      </c>
    </row>
    <row r="19" spans="1:10" ht="13.5" thickBot="1">
      <c r="A19" s="70"/>
      <c r="B19" s="89"/>
      <c r="C19" s="12"/>
      <c r="D19" s="12"/>
      <c r="E19" s="12"/>
      <c r="F19" s="12"/>
      <c r="G19" s="12"/>
      <c r="H19" s="12"/>
      <c r="I19" s="90"/>
      <c r="J19" s="91"/>
    </row>
    <row r="20" spans="1:10" ht="12.75">
      <c r="A20" s="9"/>
      <c r="B20" s="92" t="s">
        <v>90</v>
      </c>
      <c r="C20" s="92"/>
      <c r="D20" s="92"/>
      <c r="E20" s="92"/>
      <c r="F20" s="92"/>
      <c r="G20" s="92"/>
      <c r="H20" s="92"/>
      <c r="I20" s="93"/>
      <c r="J20" s="93"/>
    </row>
    <row r="21" spans="1:10" ht="12.75">
      <c r="A21" s="9"/>
      <c r="B21" s="78" t="s">
        <v>91</v>
      </c>
      <c r="C21" s="78"/>
      <c r="D21" s="78"/>
      <c r="E21" s="78"/>
      <c r="F21" s="78"/>
      <c r="G21" s="78"/>
      <c r="H21" s="78"/>
      <c r="I21" s="79"/>
      <c r="J21" s="79">
        <f>SUM(J22:J38)</f>
        <v>0</v>
      </c>
    </row>
    <row r="22" spans="1:10" s="24" customFormat="1" ht="12.75">
      <c r="A22" s="31"/>
      <c r="B22" s="26" t="s">
        <v>92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94"/>
      <c r="J23" s="94"/>
    </row>
    <row r="24" spans="1:10" ht="12.75">
      <c r="A24" s="9"/>
      <c r="B24" s="8"/>
      <c r="C24" s="8"/>
      <c r="D24" s="8"/>
      <c r="E24" s="8"/>
      <c r="F24" s="8"/>
      <c r="G24" s="8"/>
      <c r="H24" s="8"/>
      <c r="I24" s="94"/>
      <c r="J24" s="94"/>
    </row>
    <row r="25" spans="1:10" ht="12.75">
      <c r="A25" s="9"/>
      <c r="B25" s="8"/>
      <c r="C25" s="8"/>
      <c r="D25" s="8"/>
      <c r="E25" s="8"/>
      <c r="F25" s="8"/>
      <c r="G25" s="8"/>
      <c r="H25" s="8"/>
      <c r="I25" s="94"/>
      <c r="J25" s="94"/>
    </row>
    <row r="26" spans="1:10" ht="12.75">
      <c r="A26" s="9"/>
      <c r="B26" s="8"/>
      <c r="C26" s="8"/>
      <c r="D26" s="8"/>
      <c r="E26" s="8"/>
      <c r="F26" s="8"/>
      <c r="G26" s="8"/>
      <c r="H26" s="8"/>
      <c r="I26" s="94"/>
      <c r="J26" s="94"/>
    </row>
    <row r="27" spans="1:10" ht="12.75">
      <c r="A27" s="9"/>
      <c r="B27" s="8"/>
      <c r="C27" s="8"/>
      <c r="D27" s="8"/>
      <c r="E27" s="8"/>
      <c r="F27" s="8"/>
      <c r="G27" s="8"/>
      <c r="H27" s="8"/>
      <c r="I27" s="94"/>
      <c r="J27" s="94"/>
    </row>
    <row r="28" spans="1:10" ht="12.75">
      <c r="A28" s="9"/>
      <c r="B28" s="8"/>
      <c r="C28" s="8"/>
      <c r="D28" s="8"/>
      <c r="E28" s="8"/>
      <c r="F28" s="8"/>
      <c r="G28" s="8"/>
      <c r="H28" s="8"/>
      <c r="I28" s="94"/>
      <c r="J28" s="94"/>
    </row>
    <row r="29" spans="1:10" ht="12.75">
      <c r="A29" s="9"/>
      <c r="B29" s="8"/>
      <c r="C29" s="8"/>
      <c r="D29" s="8"/>
      <c r="E29" s="8"/>
      <c r="F29" s="8"/>
      <c r="G29" s="8"/>
      <c r="H29" s="8"/>
      <c r="I29" s="94"/>
      <c r="J29" s="94"/>
    </row>
    <row r="30" spans="1:10" ht="12.75">
      <c r="A30" s="9"/>
      <c r="B30" s="8"/>
      <c r="C30" s="8"/>
      <c r="D30" s="8"/>
      <c r="E30" s="8"/>
      <c r="F30" s="8"/>
      <c r="G30" s="8"/>
      <c r="H30" s="8"/>
      <c r="I30" s="94"/>
      <c r="J30" s="94"/>
    </row>
    <row r="31" spans="1:10" ht="12.75">
      <c r="A31" s="9"/>
      <c r="B31" s="8"/>
      <c r="C31" s="8"/>
      <c r="D31" s="8"/>
      <c r="E31" s="8"/>
      <c r="F31" s="8"/>
      <c r="G31" s="8"/>
      <c r="H31" s="8"/>
      <c r="I31" s="94"/>
      <c r="J31" s="94"/>
    </row>
    <row r="32" spans="1:10" ht="12.75">
      <c r="A32" s="9"/>
      <c r="B32" s="8"/>
      <c r="C32" s="8"/>
      <c r="D32" s="8"/>
      <c r="E32" s="8"/>
      <c r="F32" s="8"/>
      <c r="G32" s="8"/>
      <c r="H32" s="8"/>
      <c r="I32" s="94"/>
      <c r="J32" s="94"/>
    </row>
    <row r="33" spans="1:10" ht="12.75">
      <c r="A33" s="9"/>
      <c r="B33" s="8"/>
      <c r="C33" s="8"/>
      <c r="D33" s="8"/>
      <c r="E33" s="8"/>
      <c r="F33" s="8"/>
      <c r="G33" s="8"/>
      <c r="H33" s="8"/>
      <c r="I33" s="94"/>
      <c r="J33" s="94"/>
    </row>
    <row r="34" spans="1:10" ht="12.75">
      <c r="A34" s="9"/>
      <c r="B34" s="8"/>
      <c r="C34" s="8"/>
      <c r="D34" s="8"/>
      <c r="E34" s="8"/>
      <c r="F34" s="8"/>
      <c r="G34" s="8"/>
      <c r="H34" s="8"/>
      <c r="I34" s="94"/>
      <c r="J34" s="94"/>
    </row>
    <row r="35" spans="1:10" ht="12.75">
      <c r="A35" s="9"/>
      <c r="B35" s="8"/>
      <c r="C35" s="8"/>
      <c r="D35" s="8"/>
      <c r="E35" s="8"/>
      <c r="F35" s="8"/>
      <c r="G35" s="8"/>
      <c r="H35" s="8"/>
      <c r="I35" s="94"/>
      <c r="J35" s="94"/>
    </row>
    <row r="36" spans="1:10" ht="12.75">
      <c r="A36" s="9"/>
      <c r="B36" s="8"/>
      <c r="C36" s="8"/>
      <c r="D36" s="8"/>
      <c r="E36" s="8"/>
      <c r="F36" s="8"/>
      <c r="G36" s="8"/>
      <c r="H36" s="8"/>
      <c r="I36" s="94"/>
      <c r="J36" s="94"/>
    </row>
    <row r="37" spans="1:10" ht="12.75">
      <c r="A37" s="9"/>
      <c r="B37" s="8"/>
      <c r="C37" s="8"/>
      <c r="D37" s="8"/>
      <c r="E37" s="8"/>
      <c r="F37" s="8"/>
      <c r="G37" s="8"/>
      <c r="H37" s="8"/>
      <c r="I37" s="94"/>
      <c r="J37" s="94"/>
    </row>
    <row r="38" spans="1:10" ht="12.75">
      <c r="A38" s="9"/>
      <c r="B38" s="8"/>
      <c r="C38" s="8"/>
      <c r="D38" s="8"/>
      <c r="E38" s="8"/>
      <c r="F38" s="8"/>
      <c r="G38" s="8"/>
      <c r="H38" s="8"/>
      <c r="I38" s="94"/>
      <c r="J38" s="94"/>
    </row>
    <row r="39" spans="1:10" s="24" customFormat="1" ht="12.75">
      <c r="A39" s="75"/>
      <c r="B39" s="76"/>
      <c r="C39" s="76"/>
      <c r="D39" s="76"/>
      <c r="E39" s="76"/>
      <c r="F39" s="76" t="s">
        <v>93</v>
      </c>
      <c r="G39" s="76"/>
      <c r="H39" s="76"/>
      <c r="I39" s="76"/>
      <c r="J39" s="77"/>
    </row>
    <row r="40" spans="1:10" ht="12.75">
      <c r="A40" s="9"/>
      <c r="B40" s="78" t="s">
        <v>85</v>
      </c>
      <c r="C40" s="78"/>
      <c r="D40" s="78"/>
      <c r="E40" s="78"/>
      <c r="F40" s="78"/>
      <c r="G40" s="78"/>
      <c r="H40" s="78"/>
      <c r="I40" s="79"/>
      <c r="J40" s="79">
        <v>19305.48</v>
      </c>
    </row>
    <row r="41" spans="1:10" ht="12.75">
      <c r="A41" s="9"/>
      <c r="B41" s="78" t="s">
        <v>86</v>
      </c>
      <c r="C41" s="78"/>
      <c r="D41" s="78"/>
      <c r="E41" s="78"/>
      <c r="F41" s="78"/>
      <c r="G41" s="78"/>
      <c r="H41" s="78"/>
      <c r="I41" s="79"/>
      <c r="J41" s="79">
        <v>-58983.1</v>
      </c>
    </row>
    <row r="42" spans="1:10" ht="12.75">
      <c r="A42" s="9"/>
      <c r="B42" s="78" t="s">
        <v>87</v>
      </c>
      <c r="C42" s="78"/>
      <c r="D42" s="78"/>
      <c r="E42" s="78"/>
      <c r="F42" s="78"/>
      <c r="G42" s="78"/>
      <c r="H42" s="78"/>
      <c r="I42" s="79"/>
      <c r="J42" s="79"/>
    </row>
    <row r="43" spans="1:10" ht="13.5" thickBot="1">
      <c r="A43" s="9"/>
      <c r="B43" s="80" t="s">
        <v>88</v>
      </c>
      <c r="C43" s="80"/>
      <c r="D43" s="80"/>
      <c r="E43" s="80"/>
      <c r="F43" s="80"/>
      <c r="G43" s="80"/>
      <c r="H43" s="80"/>
      <c r="I43" s="81"/>
      <c r="J43" s="81">
        <f>J41+J42</f>
        <v>-58983.1</v>
      </c>
    </row>
    <row r="44" spans="1:10" ht="12.75">
      <c r="A44" s="70"/>
      <c r="B44" s="82"/>
      <c r="C44" s="4"/>
      <c r="D44" s="4"/>
      <c r="E44" s="4"/>
      <c r="F44" s="4"/>
      <c r="G44" s="4"/>
      <c r="H44" s="4"/>
      <c r="I44" s="83"/>
      <c r="J44" s="84"/>
    </row>
    <row r="45" spans="1:10" s="37" customFormat="1" ht="15.75">
      <c r="A45" s="85"/>
      <c r="B45" s="86" t="s">
        <v>94</v>
      </c>
      <c r="C45" s="42"/>
      <c r="D45" s="42"/>
      <c r="E45" s="42"/>
      <c r="F45" s="42"/>
      <c r="G45" s="42"/>
      <c r="H45" s="42"/>
      <c r="I45" s="87"/>
      <c r="J45" s="88">
        <f>J48</f>
        <v>3234.56</v>
      </c>
    </row>
    <row r="46" spans="1:10" ht="13.5" thickBot="1">
      <c r="A46" s="70"/>
      <c r="B46" s="89"/>
      <c r="C46" s="12"/>
      <c r="D46" s="12"/>
      <c r="E46" s="12"/>
      <c r="F46" s="12"/>
      <c r="G46" s="12"/>
      <c r="H46" s="12"/>
      <c r="I46" s="90"/>
      <c r="J46" s="91"/>
    </row>
    <row r="47" spans="1:10" ht="12.75">
      <c r="A47" s="9"/>
      <c r="B47" s="92" t="s">
        <v>90</v>
      </c>
      <c r="C47" s="92"/>
      <c r="D47" s="92"/>
      <c r="E47" s="92"/>
      <c r="F47" s="92"/>
      <c r="G47" s="92"/>
      <c r="H47" s="92"/>
      <c r="I47" s="93"/>
      <c r="J47" s="93"/>
    </row>
    <row r="48" spans="1:10" ht="12.75">
      <c r="A48" s="9"/>
      <c r="B48" s="78" t="s">
        <v>91</v>
      </c>
      <c r="C48" s="78"/>
      <c r="D48" s="78"/>
      <c r="E48" s="78"/>
      <c r="F48" s="78"/>
      <c r="G48" s="78"/>
      <c r="H48" s="78"/>
      <c r="I48" s="79"/>
      <c r="J48" s="79">
        <f>SUM(J49:J71)</f>
        <v>3234.56</v>
      </c>
    </row>
    <row r="49" spans="1:10" s="24" customFormat="1" ht="12.75">
      <c r="A49" s="31"/>
      <c r="B49" s="26" t="s">
        <v>92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>
        <v>1</v>
      </c>
      <c r="B50" s="95" t="s">
        <v>99</v>
      </c>
      <c r="C50" s="8"/>
      <c r="D50" s="8"/>
      <c r="E50" s="8"/>
      <c r="F50" s="8"/>
      <c r="G50" s="8"/>
      <c r="H50" s="8"/>
      <c r="I50" s="94"/>
      <c r="J50" s="94">
        <v>3234.56</v>
      </c>
    </row>
    <row r="51" spans="1:10" ht="12.75">
      <c r="A51" s="9"/>
      <c r="B51" s="8"/>
      <c r="C51" s="8"/>
      <c r="D51" s="8"/>
      <c r="E51" s="8"/>
      <c r="F51" s="8"/>
      <c r="G51" s="8"/>
      <c r="H51" s="8"/>
      <c r="I51" s="94"/>
      <c r="J51" s="94"/>
    </row>
    <row r="52" spans="1:10" ht="12.75">
      <c r="A52" s="9"/>
      <c r="B52" s="8"/>
      <c r="C52" s="8"/>
      <c r="D52" s="8"/>
      <c r="E52" s="8"/>
      <c r="F52" s="8"/>
      <c r="G52" s="8"/>
      <c r="H52" s="8"/>
      <c r="I52" s="94"/>
      <c r="J52" s="94"/>
    </row>
    <row r="53" spans="1:10" ht="12.75">
      <c r="A53" s="9"/>
      <c r="B53" s="8"/>
      <c r="C53" s="8"/>
      <c r="D53" s="8"/>
      <c r="E53" s="8"/>
      <c r="F53" s="8"/>
      <c r="G53" s="8"/>
      <c r="H53" s="8"/>
      <c r="I53" s="94"/>
      <c r="J53" s="94"/>
    </row>
    <row r="54" spans="1:10" ht="12.75">
      <c r="A54" s="9"/>
      <c r="B54" s="8"/>
      <c r="C54" s="8"/>
      <c r="D54" s="8"/>
      <c r="E54" s="8"/>
      <c r="F54" s="8"/>
      <c r="G54" s="8"/>
      <c r="H54" s="8"/>
      <c r="I54" s="94"/>
      <c r="J54" s="94"/>
    </row>
    <row r="55" spans="1:10" ht="12.75">
      <c r="A55" s="9"/>
      <c r="B55" s="8"/>
      <c r="C55" s="8"/>
      <c r="D55" s="8"/>
      <c r="E55" s="8"/>
      <c r="F55" s="8"/>
      <c r="G55" s="8"/>
      <c r="H55" s="8"/>
      <c r="I55" s="94"/>
      <c r="J55" s="94"/>
    </row>
    <row r="56" spans="1:10" ht="12.75">
      <c r="A56" s="9"/>
      <c r="B56" s="8"/>
      <c r="C56" s="8"/>
      <c r="D56" s="8"/>
      <c r="E56" s="8"/>
      <c r="F56" s="8"/>
      <c r="G56" s="8"/>
      <c r="H56" s="8"/>
      <c r="I56" s="94"/>
      <c r="J56" s="94"/>
    </row>
    <row r="57" spans="1:10" ht="12.75">
      <c r="A57" s="9"/>
      <c r="B57" s="8"/>
      <c r="C57" s="8"/>
      <c r="D57" s="8"/>
      <c r="E57" s="8"/>
      <c r="F57" s="8"/>
      <c r="G57" s="8"/>
      <c r="H57" s="8"/>
      <c r="I57" s="94"/>
      <c r="J57" s="94"/>
    </row>
    <row r="58" spans="1:10" ht="12.75">
      <c r="A58" s="9"/>
      <c r="B58" s="8"/>
      <c r="C58" s="8"/>
      <c r="D58" s="8"/>
      <c r="E58" s="8"/>
      <c r="F58" s="8"/>
      <c r="G58" s="8"/>
      <c r="H58" s="8"/>
      <c r="I58" s="94"/>
      <c r="J58" s="94"/>
    </row>
    <row r="59" spans="1:10" ht="12.75">
      <c r="A59" s="9"/>
      <c r="B59" s="8"/>
      <c r="C59" s="8"/>
      <c r="D59" s="8"/>
      <c r="E59" s="8"/>
      <c r="F59" s="8"/>
      <c r="G59" s="8"/>
      <c r="H59" s="8"/>
      <c r="I59" s="94"/>
      <c r="J59" s="94"/>
    </row>
    <row r="60" spans="1:10" ht="12.75">
      <c r="A60" s="9"/>
      <c r="B60" s="8"/>
      <c r="C60" s="8"/>
      <c r="D60" s="8"/>
      <c r="E60" s="8"/>
      <c r="F60" s="8"/>
      <c r="G60" s="8"/>
      <c r="H60" s="8"/>
      <c r="I60" s="94"/>
      <c r="J60" s="94"/>
    </row>
    <row r="61" spans="1:10" ht="12.75">
      <c r="A61" s="9"/>
      <c r="B61" s="8"/>
      <c r="C61" s="8"/>
      <c r="D61" s="8"/>
      <c r="E61" s="8"/>
      <c r="F61" s="8"/>
      <c r="G61" s="8"/>
      <c r="H61" s="8"/>
      <c r="I61" s="94"/>
      <c r="J61" s="94"/>
    </row>
    <row r="62" spans="1:10" ht="12.75">
      <c r="A62" s="9"/>
      <c r="B62" s="8"/>
      <c r="C62" s="8"/>
      <c r="D62" s="8"/>
      <c r="E62" s="8"/>
      <c r="F62" s="8"/>
      <c r="G62" s="8"/>
      <c r="H62" s="8"/>
      <c r="I62" s="94"/>
      <c r="J62" s="94"/>
    </row>
    <row r="63" spans="1:10" ht="12.75">
      <c r="A63" s="9"/>
      <c r="B63" s="8"/>
      <c r="C63" s="8"/>
      <c r="D63" s="8"/>
      <c r="E63" s="8"/>
      <c r="F63" s="8"/>
      <c r="G63" s="8"/>
      <c r="H63" s="8"/>
      <c r="I63" s="94"/>
      <c r="J63" s="94"/>
    </row>
    <row r="64" spans="1:10" ht="12.75">
      <c r="A64" s="9"/>
      <c r="B64" s="8"/>
      <c r="C64" s="8"/>
      <c r="D64" s="8"/>
      <c r="E64" s="8"/>
      <c r="F64" s="8"/>
      <c r="G64" s="8"/>
      <c r="H64" s="8"/>
      <c r="I64" s="94"/>
      <c r="J64" s="94"/>
    </row>
    <row r="65" spans="1:10" ht="12.75">
      <c r="A65" s="9"/>
      <c r="B65" s="8"/>
      <c r="C65" s="8"/>
      <c r="D65" s="8"/>
      <c r="E65" s="8"/>
      <c r="F65" s="8"/>
      <c r="G65" s="8"/>
      <c r="H65" s="8"/>
      <c r="I65" s="94"/>
      <c r="J65" s="94"/>
    </row>
    <row r="66" spans="1:10" ht="12.75">
      <c r="A66" s="9"/>
      <c r="B66" s="8"/>
      <c r="C66" s="8"/>
      <c r="D66" s="8"/>
      <c r="E66" s="8"/>
      <c r="F66" s="8"/>
      <c r="G66" s="8"/>
      <c r="H66" s="8"/>
      <c r="I66" s="94"/>
      <c r="J66" s="94"/>
    </row>
    <row r="67" spans="1:10" ht="12.75">
      <c r="A67" s="9"/>
      <c r="B67" s="8"/>
      <c r="C67" s="8"/>
      <c r="D67" s="8"/>
      <c r="E67" s="8"/>
      <c r="F67" s="8"/>
      <c r="G67" s="8"/>
      <c r="H67" s="8"/>
      <c r="I67" s="94"/>
      <c r="J67" s="94"/>
    </row>
    <row r="68" spans="1:10" ht="12.75">
      <c r="A68" s="9"/>
      <c r="B68" s="8"/>
      <c r="C68" s="8"/>
      <c r="D68" s="8"/>
      <c r="E68" s="8"/>
      <c r="F68" s="8"/>
      <c r="G68" s="8"/>
      <c r="H68" s="8"/>
      <c r="I68" s="94"/>
      <c r="J68" s="94"/>
    </row>
    <row r="69" spans="1:10" ht="12.75">
      <c r="A69" s="9"/>
      <c r="B69" s="8"/>
      <c r="C69" s="8"/>
      <c r="D69" s="8"/>
      <c r="E69" s="8"/>
      <c r="F69" s="8"/>
      <c r="G69" s="8"/>
      <c r="H69" s="8"/>
      <c r="I69" s="94"/>
      <c r="J69" s="94"/>
    </row>
    <row r="70" spans="1:10" ht="12.75">
      <c r="A70" s="9"/>
      <c r="B70" s="8"/>
      <c r="C70" s="8"/>
      <c r="D70" s="8"/>
      <c r="E70" s="8"/>
      <c r="F70" s="8"/>
      <c r="G70" s="8"/>
      <c r="H70" s="8"/>
      <c r="I70" s="94"/>
      <c r="J70" s="94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94"/>
      <c r="J71" s="94"/>
    </row>
    <row r="72" spans="1:10" ht="12.75">
      <c r="A72" s="70"/>
      <c r="B72" s="82"/>
      <c r="C72" s="4"/>
      <c r="D72" s="4"/>
      <c r="E72" s="4"/>
      <c r="F72" s="4"/>
      <c r="G72" s="4"/>
      <c r="H72" s="4"/>
      <c r="I72" s="4"/>
      <c r="J72" s="6"/>
    </row>
    <row r="73" spans="1:10" ht="12.75">
      <c r="A73" s="70"/>
      <c r="B73" s="96" t="s">
        <v>95</v>
      </c>
      <c r="C73" s="8"/>
      <c r="D73" s="8"/>
      <c r="E73" s="8"/>
      <c r="F73" s="8"/>
      <c r="G73" s="8"/>
      <c r="H73" s="8"/>
      <c r="I73" s="8"/>
      <c r="J73" s="97">
        <f>J13+J14-J18+J40+J41-J45</f>
        <v>-13886.430000000002</v>
      </c>
    </row>
    <row r="74" spans="1:10" ht="13.5" thickBot="1">
      <c r="A74" s="70"/>
      <c r="B74" s="89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70"/>
      <c r="B75" s="82"/>
      <c r="C75" s="4"/>
      <c r="D75" s="4"/>
      <c r="E75" s="4"/>
      <c r="F75" s="4"/>
      <c r="G75" s="4"/>
      <c r="H75" s="4"/>
      <c r="I75" s="4"/>
      <c r="J75" s="6"/>
    </row>
    <row r="76" spans="1:10" s="37" customFormat="1" ht="15.75">
      <c r="A76" s="85"/>
      <c r="B76" s="98" t="s">
        <v>96</v>
      </c>
      <c r="C76" s="99"/>
      <c r="D76" s="99"/>
      <c r="E76" s="99"/>
      <c r="F76" s="99"/>
      <c r="G76" s="99"/>
      <c r="H76" s="99"/>
      <c r="I76" s="99"/>
      <c r="J76" s="100">
        <f>J14+J15-J18+J41+J42-J45</f>
        <v>-66294.15</v>
      </c>
    </row>
    <row r="77" spans="1:10" ht="13.5" thickBot="1">
      <c r="A77" s="70"/>
      <c r="B77" s="89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2015-03-12T04:56:48Z</dcterms:modified>
  <cp:category/>
  <cp:version/>
  <cp:contentType/>
  <cp:contentStatus/>
</cp:coreProperties>
</file>