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<sst xmlns="http://schemas.openxmlformats.org/spreadsheetml/2006/main" count="103" uniqueCount="41">
  <si>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</si>
  <si>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</si>
  <si>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</si>
  <si>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</si>
  <si>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</si>
  <si>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</si>
  <si>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</si>
  <si>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</si>
  <si>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</si>
  <si>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</si>
  <si>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</si>
  <si>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</si>
  <si>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</si>
  <si>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</si>
  <si>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</si>
  <si>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</si>
  <si>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</si>
  <si>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</si>
  <si>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Итого :</t>
  </si>
  <si>
    <t>Дератизация :</t>
  </si>
  <si>
    <t>Договора-10%</t>
  </si>
  <si>
    <t>(гр.4*10%)</t>
  </si>
  <si>
    <t>Директор ООО "Районная управляющая организация"</t>
  </si>
  <si>
    <t>отработать,руб</t>
  </si>
  <si>
    <t>(гр.6-гр.3)</t>
  </si>
  <si>
    <t>2012г</t>
  </si>
  <si>
    <t>2013г</t>
  </si>
  <si>
    <t>за период : январь 2012г - декабрь 2012г</t>
  </si>
  <si>
    <t>Итого: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</si>
  <si>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</si>
  <si>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</si>
  <si>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</si>
  <si>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</si>
  <si>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</si>
  <si>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</si>
  <si>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</si>
  <si>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за период : январь 2014г - декабрь 2014г</t>
  </si>
  <si>
    <t>2013г :</t>
  </si>
  <si>
    <t>2014г</t>
  </si>
  <si>
    <t>внутридомовых сетей по адресу : д.Морозовица, Якутино д.33</t>
  </si>
  <si>
    <t>74 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</si>
</sst>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5" xfId="0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2" fontId="1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workbookViewId="0" topLeftCell="A4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27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43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27" t="s">
        <v>23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27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27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44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44"/>
    </row>
    <row r="16" spans="2:11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45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27" t="s">
        <v>24</v>
      </c>
    </row>
    <row r="18" spans="2:13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SUM(G19:G20)</f>
        <v>0</v>
      </c>
      <c r="H18" s="16">
        <v>4539.85</v>
      </c>
      <c r="I18" s="19">
        <f>H18*10%</f>
        <v>453.98500000000007</v>
      </c>
      <c r="J18" s="19">
        <f>H18-I18</f>
        <v>4085.8650000000002</v>
      </c>
      <c r="K18" s="46">
        <f>J18-G18</f>
        <v>4085.8650000000002</v>
      </c>
      <c r="M18" s="35"/>
    </row>
    <row r="19" spans="2:13" s="24" customFormat="1" ht="12.75">
      <c r="B19" s="20"/>
      <c r="C19" s="21"/>
      <c r="D19" s="21"/>
      <c r="E19" s="21"/>
      <c r="F19" s="21"/>
      <c r="G19" s="49"/>
      <c r="H19" s="22"/>
      <c r="I19" s="23"/>
      <c r="J19" s="23"/>
      <c r="K19" s="50"/>
      <c r="L19" s="31"/>
      <c r="M19" s="50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27"/>
      <c r="M20" s="7"/>
    </row>
    <row r="21" spans="2:13" s="2" customFormat="1" ht="15.75" thickBot="1">
      <c r="B21" s="16">
        <v>2</v>
      </c>
      <c r="C21" s="17" t="s">
        <v>17</v>
      </c>
      <c r="D21" s="17"/>
      <c r="E21" s="17"/>
      <c r="F21" s="17"/>
      <c r="G21" s="18">
        <f>G24+G26</f>
        <v>0</v>
      </c>
      <c r="H21" s="17">
        <v>1085.06</v>
      </c>
      <c r="I21" s="29">
        <f>H21*10%</f>
        <v>108.506</v>
      </c>
      <c r="J21" s="19">
        <f>H21-I21</f>
        <v>976.554</v>
      </c>
      <c r="K21" s="46">
        <f>J21-G21</f>
        <v>976.554</v>
      </c>
      <c r="M21" s="35"/>
    </row>
    <row r="22" spans="2:13" s="24" customFormat="1" ht="12.75">
      <c r="B22" s="20"/>
      <c r="C22" s="21"/>
      <c r="D22" s="21"/>
      <c r="E22" s="21"/>
      <c r="F22" s="21"/>
      <c r="G22" s="36"/>
      <c r="H22" s="9"/>
      <c r="I22" s="22"/>
      <c r="J22" s="9"/>
      <c r="K22" s="9"/>
      <c r="L22" s="36"/>
      <c r="M22" s="21"/>
    </row>
    <row r="23" spans="2:13" ht="13.5" thickBot="1">
      <c r="B23" s="6"/>
      <c r="C23" s="56"/>
      <c r="D23" s="7"/>
      <c r="E23" s="7"/>
      <c r="F23" s="7"/>
      <c r="G23" s="8"/>
      <c r="H23" s="8"/>
      <c r="I23" s="8"/>
      <c r="J23" s="8"/>
      <c r="K23" s="27"/>
      <c r="M23" s="7"/>
    </row>
    <row r="24" spans="2:13" s="24" customFormat="1" ht="15.75" thickBot="1">
      <c r="B24" s="20"/>
      <c r="C24" s="32" t="s">
        <v>28</v>
      </c>
      <c r="D24" s="21"/>
      <c r="E24" s="21"/>
      <c r="F24" s="21"/>
      <c r="G24" s="33">
        <f>SUM(G22:G23)</f>
        <v>0</v>
      </c>
      <c r="H24" s="9"/>
      <c r="I24" s="9"/>
      <c r="J24" s="9"/>
      <c r="K24" s="26"/>
      <c r="M24" s="21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27"/>
      <c r="M25" s="7"/>
    </row>
    <row r="26" spans="2:13" s="2" customFormat="1" ht="15.75" thickBot="1">
      <c r="B26" s="16"/>
      <c r="C26" s="17" t="s">
        <v>19</v>
      </c>
      <c r="D26" s="17"/>
      <c r="E26" s="17" t="s">
        <v>40</v>
      </c>
      <c r="F26" s="17"/>
      <c r="G26" s="33">
        <f>SUM(G27:G27)</f>
        <v>0</v>
      </c>
      <c r="H26" s="17"/>
      <c r="I26" s="47"/>
      <c r="J26" s="47"/>
      <c r="K26" s="48"/>
      <c r="M26" s="35"/>
    </row>
    <row r="27" spans="2:13" ht="13.5" thickBot="1">
      <c r="B27" s="20" t="s">
        <v>25</v>
      </c>
      <c r="C27" s="7"/>
      <c r="D27" s="7"/>
      <c r="E27" s="7"/>
      <c r="F27" s="7"/>
      <c r="G27" s="9">
        <v>0</v>
      </c>
      <c r="H27" s="8"/>
      <c r="I27" s="8"/>
      <c r="J27" s="8"/>
      <c r="K27" s="27"/>
      <c r="M27" s="7"/>
    </row>
    <row r="28" spans="2:13" s="41" customFormat="1" ht="16.5" thickBot="1">
      <c r="B28" s="37"/>
      <c r="C28" s="38" t="s">
        <v>18</v>
      </c>
      <c r="D28" s="38"/>
      <c r="E28" s="38"/>
      <c r="F28" s="38"/>
      <c r="G28" s="39">
        <f>G18+G21</f>
        <v>0</v>
      </c>
      <c r="H28" s="39">
        <f>H18+H21</f>
        <v>5624.91</v>
      </c>
      <c r="I28" s="40">
        <f>I18+I21</f>
        <v>562.4910000000001</v>
      </c>
      <c r="J28" s="40">
        <f>J18+J21</f>
        <v>5062.419</v>
      </c>
      <c r="K28" s="40">
        <f>K18+K21</f>
        <v>5062.419</v>
      </c>
      <c r="M28" s="42"/>
    </row>
    <row r="29" ht="12.75">
      <c r="M29" s="7"/>
    </row>
    <row r="30" ht="12.75">
      <c r="M30" s="7"/>
    </row>
    <row r="34" s="24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3"/>
  <sheetViews>
    <sheetView workbookViewId="0" topLeftCell="C4">
      <selection activeCell="H24" sqref="H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29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31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4755.56</v>
      </c>
      <c r="I18" s="19">
        <f>H18*10%</f>
        <v>475.55600000000004</v>
      </c>
      <c r="J18" s="19">
        <f>H18-I18</f>
        <v>4280.004000000001</v>
      </c>
      <c r="K18" s="30">
        <v>-4085.87</v>
      </c>
      <c r="L18" s="46">
        <f>J18-K18-G18</f>
        <v>8365.874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4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4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2274.83</v>
      </c>
      <c r="I24" s="29">
        <f>H24*10%</f>
        <v>227.483</v>
      </c>
      <c r="J24" s="19">
        <f>H24-I24</f>
        <v>2047.347</v>
      </c>
      <c r="K24" s="30">
        <v>-976.55</v>
      </c>
      <c r="L24" s="46">
        <f>J24-K24-G24</f>
        <v>3023.897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26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7030.39</v>
      </c>
      <c r="I31" s="40">
        <f t="shared" si="0"/>
        <v>703.039</v>
      </c>
      <c r="J31" s="40">
        <f t="shared" si="0"/>
        <v>6327.351000000001</v>
      </c>
      <c r="K31" s="40">
        <f t="shared" si="0"/>
        <v>-5062.42</v>
      </c>
      <c r="L31" s="40">
        <f t="shared" si="0"/>
        <v>11389.771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3"/>
  <sheetViews>
    <sheetView tabSelected="1" workbookViewId="0" topLeftCell="D4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22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39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30</v>
      </c>
      <c r="L10" s="43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37</v>
      </c>
      <c r="L11" s="27" t="s">
        <v>23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20</v>
      </c>
      <c r="J12" s="8" t="s">
        <v>14</v>
      </c>
      <c r="K12" s="8" t="s">
        <v>32</v>
      </c>
      <c r="L12" s="27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33</v>
      </c>
      <c r="L13" s="27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34</v>
      </c>
      <c r="L14" s="44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57"/>
      <c r="L15" s="44"/>
    </row>
    <row r="16" spans="2:12" ht="13.5" thickBot="1">
      <c r="B16" s="13">
        <v>1</v>
      </c>
      <c r="C16" s="14"/>
      <c r="D16" s="14"/>
      <c r="E16" s="14">
        <v>2</v>
      </c>
      <c r="F16" s="14"/>
      <c r="G16" s="15">
        <v>3</v>
      </c>
      <c r="H16" s="15">
        <v>4</v>
      </c>
      <c r="I16" s="15">
        <v>5</v>
      </c>
      <c r="J16" s="15">
        <v>6</v>
      </c>
      <c r="K16" s="58">
        <v>7</v>
      </c>
      <c r="L16" s="45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21</v>
      </c>
      <c r="J17" s="8" t="s">
        <v>15</v>
      </c>
      <c r="K17" s="34"/>
      <c r="L17" s="27" t="s">
        <v>35</v>
      </c>
    </row>
    <row r="18" spans="2:14" s="2" customFormat="1" ht="15.75" thickBot="1">
      <c r="B18" s="16">
        <v>1</v>
      </c>
      <c r="C18" s="17" t="s">
        <v>16</v>
      </c>
      <c r="D18" s="17"/>
      <c r="E18" s="17"/>
      <c r="F18" s="17"/>
      <c r="G18" s="18">
        <f>SUM(G19:G23)</f>
        <v>0</v>
      </c>
      <c r="H18" s="16">
        <v>4755.56</v>
      </c>
      <c r="I18" s="19">
        <f>H18*10%</f>
        <v>475.55600000000004</v>
      </c>
      <c r="J18" s="19">
        <f>H18-I18</f>
        <v>4280.004000000001</v>
      </c>
      <c r="K18" s="30">
        <v>-8365.87</v>
      </c>
      <c r="L18" s="46">
        <f>J18-K18-G18</f>
        <v>12645.874000000002</v>
      </c>
      <c r="N18" s="35"/>
    </row>
    <row r="19" spans="2:14" s="2" customFormat="1" ht="15">
      <c r="B19" s="59"/>
      <c r="C19" s="21"/>
      <c r="D19" s="21"/>
      <c r="E19" s="35"/>
      <c r="F19" s="35"/>
      <c r="G19" s="60"/>
      <c r="H19" s="61"/>
      <c r="I19" s="62"/>
      <c r="J19" s="62"/>
      <c r="K19" s="62"/>
      <c r="L19" s="62"/>
      <c r="M19" s="63"/>
      <c r="N19" s="35"/>
    </row>
    <row r="20" spans="2:14" s="1" customFormat="1" ht="13.5" customHeight="1">
      <c r="B20" s="51"/>
      <c r="C20" s="25"/>
      <c r="D20" s="25"/>
      <c r="E20" s="52"/>
      <c r="F20" s="52"/>
      <c r="G20" s="28"/>
      <c r="H20" s="53"/>
      <c r="I20" s="54"/>
      <c r="J20" s="54"/>
      <c r="K20" s="54"/>
      <c r="L20" s="54"/>
      <c r="M20" s="55"/>
      <c r="N20" s="52"/>
    </row>
    <row r="21" spans="2:14" s="1" customFormat="1" ht="13.5" customHeight="1">
      <c r="B21" s="51"/>
      <c r="C21" s="25"/>
      <c r="D21" s="25"/>
      <c r="E21" s="52"/>
      <c r="F21" s="52"/>
      <c r="G21" s="28"/>
      <c r="H21" s="53"/>
      <c r="I21" s="54"/>
      <c r="J21" s="54"/>
      <c r="K21" s="64"/>
      <c r="L21" s="66"/>
      <c r="M21" s="64"/>
      <c r="N21" s="52"/>
    </row>
    <row r="22" spans="2:14" s="1" customFormat="1" ht="13.5" customHeight="1">
      <c r="B22" s="51"/>
      <c r="C22" s="25"/>
      <c r="D22" s="25"/>
      <c r="E22" s="52"/>
      <c r="F22" s="52"/>
      <c r="G22" s="28"/>
      <c r="H22" s="53"/>
      <c r="I22" s="54"/>
      <c r="J22" s="54"/>
      <c r="K22" s="64"/>
      <c r="L22" s="66"/>
      <c r="M22" s="64"/>
      <c r="N22" s="52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4"/>
      <c r="L23" s="27"/>
      <c r="N23" s="7"/>
    </row>
    <row r="24" spans="2:14" s="2" customFormat="1" ht="15.75" thickBot="1">
      <c r="B24" s="16">
        <v>2</v>
      </c>
      <c r="C24" s="17" t="s">
        <v>17</v>
      </c>
      <c r="D24" s="17"/>
      <c r="E24" s="17"/>
      <c r="F24" s="17"/>
      <c r="G24" s="18">
        <f>G27+G29</f>
        <v>0</v>
      </c>
      <c r="H24" s="16">
        <v>2274.83</v>
      </c>
      <c r="I24" s="29">
        <f>H24*10%</f>
        <v>227.483</v>
      </c>
      <c r="J24" s="19">
        <f>H24-I24</f>
        <v>2047.347</v>
      </c>
      <c r="K24" s="30">
        <v>-3023.9</v>
      </c>
      <c r="L24" s="46">
        <f>J24-K24-G24</f>
        <v>5071.247</v>
      </c>
      <c r="N24" s="35"/>
    </row>
    <row r="25" spans="2:14" s="24" customFormat="1" ht="12.75">
      <c r="B25" s="20"/>
      <c r="C25" s="21"/>
      <c r="D25" s="21"/>
      <c r="E25" s="21"/>
      <c r="F25" s="21"/>
      <c r="G25" s="36"/>
      <c r="H25" s="9"/>
      <c r="I25" s="22"/>
      <c r="J25" s="9"/>
      <c r="K25" s="9"/>
      <c r="L25" s="9"/>
      <c r="M25" s="36"/>
      <c r="N25" s="21"/>
    </row>
    <row r="26" spans="2:14" ht="13.5" thickBot="1">
      <c r="B26" s="6"/>
      <c r="C26" s="56"/>
      <c r="D26" s="7"/>
      <c r="E26" s="7"/>
      <c r="F26" s="7"/>
      <c r="G26" s="8"/>
      <c r="H26" s="8"/>
      <c r="I26" s="8"/>
      <c r="J26" s="8"/>
      <c r="K26" s="34"/>
      <c r="L26" s="27"/>
      <c r="N26" s="7"/>
    </row>
    <row r="27" spans="2:14" s="24" customFormat="1" ht="15.75" thickBot="1">
      <c r="B27" s="20"/>
      <c r="C27" s="32" t="s">
        <v>28</v>
      </c>
      <c r="D27" s="21"/>
      <c r="E27" s="21"/>
      <c r="F27" s="21"/>
      <c r="G27" s="33">
        <f>SUM(G25:G26)</f>
        <v>0</v>
      </c>
      <c r="H27" s="9"/>
      <c r="I27" s="9"/>
      <c r="J27" s="9"/>
      <c r="K27" s="36"/>
      <c r="L27" s="26"/>
      <c r="N27" s="21"/>
    </row>
    <row r="28" spans="2:14" ht="13.5" thickBot="1">
      <c r="B28" s="6"/>
      <c r="C28" s="7"/>
      <c r="D28" s="7"/>
      <c r="E28" s="7"/>
      <c r="F28" s="7"/>
      <c r="G28" s="8"/>
      <c r="H28" s="8"/>
      <c r="I28" s="8"/>
      <c r="J28" s="8"/>
      <c r="K28" s="34"/>
      <c r="L28" s="27"/>
      <c r="N28" s="7"/>
    </row>
    <row r="29" spans="2:14" s="2" customFormat="1" ht="15.75" thickBot="1">
      <c r="B29" s="16"/>
      <c r="C29" s="17" t="s">
        <v>19</v>
      </c>
      <c r="D29" s="17"/>
      <c r="E29" s="17" t="s">
        <v>40</v>
      </c>
      <c r="F29" s="17"/>
      <c r="G29" s="33">
        <f>SUM(G30:G30)</f>
        <v>0</v>
      </c>
      <c r="H29" s="17"/>
      <c r="I29" s="47"/>
      <c r="J29" s="47"/>
      <c r="K29" s="65"/>
      <c r="L29" s="48"/>
      <c r="N29" s="35"/>
    </row>
    <row r="30" spans="2:14" ht="13.5" thickBot="1">
      <c r="B30" s="20" t="s">
        <v>38</v>
      </c>
      <c r="C30" s="7"/>
      <c r="D30" s="7"/>
      <c r="E30" s="7"/>
      <c r="F30" s="7"/>
      <c r="G30" s="9">
        <v>0</v>
      </c>
      <c r="H30" s="8"/>
      <c r="I30" s="8"/>
      <c r="J30" s="8"/>
      <c r="K30" s="34"/>
      <c r="L30" s="27"/>
      <c r="N30" s="7"/>
    </row>
    <row r="31" spans="2:14" s="41" customFormat="1" ht="16.5" thickBot="1">
      <c r="B31" s="37"/>
      <c r="C31" s="38" t="s">
        <v>18</v>
      </c>
      <c r="D31" s="38"/>
      <c r="E31" s="38"/>
      <c r="F31" s="38"/>
      <c r="G31" s="39">
        <f aca="true" t="shared" si="0" ref="G31:L31">G18+G24</f>
        <v>0</v>
      </c>
      <c r="H31" s="39">
        <f t="shared" si="0"/>
        <v>7030.39</v>
      </c>
      <c r="I31" s="40">
        <f t="shared" si="0"/>
        <v>703.039</v>
      </c>
      <c r="J31" s="40">
        <f t="shared" si="0"/>
        <v>6327.351000000001</v>
      </c>
      <c r="K31" s="40">
        <f t="shared" si="0"/>
        <v>-11389.77</v>
      </c>
      <c r="L31" s="40">
        <f t="shared" si="0"/>
        <v>17717.121000000003</v>
      </c>
      <c r="N31" s="42"/>
    </row>
    <row r="32" ht="12.75">
      <c r="N32" s="7"/>
    </row>
    <row r="33" ht="12.75">
      <c r="N33" s="7"/>
    </row>
    <row r="37" s="24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2013-05-16T10:16:57Z</cp:lastPrinted>
  <dcterms:created xsi:type="dcterms:W3CDTF">1996-10-08T23:32:33Z</dcterms:created>
  <dcterms:modified xsi:type="dcterms:W3CDTF">2014-11-19T07:04:50Z</dcterms:modified>
  <cp:category/>
  <cp:version/>
  <cp:contentType/>
  <cp:contentStatus/>
</cp:coreProperties>
</file>