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2012" sheetId="2" r:id="rId2"/>
    <sheet name="2013" sheetId="3" r:id="rId3"/>
    <sheet name="2014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<sst xmlns="http://schemas.openxmlformats.org/spreadsheetml/2006/main" count="167" uniqueCount="68">
  <si>
    <t xml:space="preserve">Утверждаю : </t>
  </si>
  <si>
    <t>Директор ООО "Районная управляющая компания"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</si>
  <si>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</si>
  <si>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</si>
  <si>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</si>
  <si>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</si>
  <si>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</si>
  <si>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</si>
  <si>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</si>
  <si>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>Оплата (население</t>
  </si>
  <si>
    <t xml:space="preserve">Необходимо </t>
  </si>
  <si>
    <t>Осталось</t>
  </si>
  <si>
    <t>руб</t>
  </si>
  <si>
    <t>за период,</t>
  </si>
  <si>
    <t>согласно п.4</t>
  </si>
  <si>
    <t>и льготы)</t>
  </si>
  <si>
    <t>отработать от</t>
  </si>
  <si>
    <t>начислений,руб</t>
  </si>
  <si>
    <t>оплаты,руб</t>
  </si>
  <si>
    <t>(гр.4-гр.5)</t>
  </si>
  <si>
    <t>(гр.6-гр.5)</t>
  </si>
  <si>
    <t>(гр.8-гр.3)</t>
  </si>
  <si>
    <t>Ремонт :</t>
  </si>
  <si>
    <t>Содержание :</t>
  </si>
  <si>
    <t>Итого :</t>
  </si>
  <si>
    <t>Электроэнергия :</t>
  </si>
  <si>
    <t>Дератизация :</t>
  </si>
  <si>
    <t>2009г</t>
  </si>
  <si>
    <t>2010г</t>
  </si>
  <si>
    <t>Исполнитель : Голованова Н.В.</t>
  </si>
  <si>
    <t>тел. 65-7-51</t>
  </si>
  <si>
    <t>внутридомовых сетей по адресу : д.Щекино, ул.Садовая, д.17</t>
  </si>
  <si>
    <t>за период : август 2009г - ноябрь 2010г</t>
  </si>
  <si>
    <t>Договора-10%</t>
  </si>
  <si>
    <t>(гр.4*10%)</t>
  </si>
  <si>
    <t>на 01.12.2010г</t>
  </si>
  <si>
    <t>Замена вводного щита электроэнергии</t>
  </si>
  <si>
    <t>Май 2012г</t>
  </si>
  <si>
    <t>Осмотр вводного электрощита</t>
  </si>
  <si>
    <t>Июнь 2012г</t>
  </si>
  <si>
    <t>Отключение эл.энергии для выполнения</t>
  </si>
  <si>
    <t>работ по замене вводного щита</t>
  </si>
  <si>
    <t>ОАО "Вологдаэнерго"</t>
  </si>
  <si>
    <t>Директор ООО "Районная управляющая организация"</t>
  </si>
  <si>
    <t>за период : январь 2012г - декабрь 2012г</t>
  </si>
  <si>
    <t>отработать,руб</t>
  </si>
  <si>
    <t>(гр.6-гр.3)</t>
  </si>
  <si>
    <t>Итого:</t>
  </si>
  <si>
    <t>2012г</t>
  </si>
  <si>
    <t>123,2 м2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</si>
  <si>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</si>
  <si>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</si>
  <si>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</si>
  <si>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</si>
  <si>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</si>
  <si>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</si>
  <si>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</si>
  <si>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2013г</t>
  </si>
  <si>
    <t>за период : январь 2014г - декабрь 2014г</t>
  </si>
  <si>
    <t>2013г :</t>
  </si>
  <si>
    <t>Май 2014г</t>
  </si>
  <si>
    <t>дверного полотна - 1,9 кв.м, демонтаж</t>
  </si>
  <si>
    <t>старого блока, монтаж нового в кв.1</t>
  </si>
  <si>
    <t>Август 2013г</t>
  </si>
  <si>
    <t>Материалы для ремонта электропроводки в кв.1</t>
  </si>
  <si>
    <t>Сентябрь 2014г</t>
  </si>
  <si>
    <t>Материалы для ремонта мостков и полов в кв.1</t>
  </si>
  <si>
    <t>Изготовление дверной коробки из бруса - 5,9м.п,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</si>
</sst>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workbookViewId="0" topLeftCell="A4">
      <selection activeCell="A19" sqref="A19:IV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8515625" style="0" customWidth="1"/>
    <col min="11" max="11" width="18.00390625" style="0" customWidth="1"/>
    <col min="12" max="12" width="15.140625" style="0" customWidth="1"/>
    <col min="13" max="13" width="16.0039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31</v>
      </c>
      <c r="C7" s="2"/>
      <c r="D7" s="2"/>
      <c r="E7" s="2"/>
    </row>
    <row r="8" spans="2:5" s="1" customFormat="1" ht="15">
      <c r="B8" s="2" t="s">
        <v>32</v>
      </c>
      <c r="C8" s="2"/>
      <c r="E8" s="2"/>
    </row>
    <row r="9" ht="13.5" thickBot="1"/>
    <row r="10" spans="2:13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10</v>
      </c>
      <c r="M10" s="5" t="s">
        <v>11</v>
      </c>
    </row>
    <row r="11" spans="2:13" ht="12.75">
      <c r="B11" s="6"/>
      <c r="C11" s="7"/>
      <c r="D11" s="7"/>
      <c r="E11" s="7"/>
      <c r="F11" s="7"/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16</v>
      </c>
      <c r="M11" s="8" t="s">
        <v>16</v>
      </c>
    </row>
    <row r="12" spans="2:13" ht="12.75">
      <c r="B12" s="6"/>
      <c r="C12" s="7"/>
      <c r="D12" s="7"/>
      <c r="E12" s="7"/>
      <c r="F12" s="7"/>
      <c r="G12" s="8"/>
      <c r="H12" s="8" t="s">
        <v>12</v>
      </c>
      <c r="I12" s="8" t="s">
        <v>33</v>
      </c>
      <c r="J12" s="8"/>
      <c r="K12" s="8" t="s">
        <v>17</v>
      </c>
      <c r="L12" s="8" t="s">
        <v>18</v>
      </c>
      <c r="M12" s="8" t="s">
        <v>18</v>
      </c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/>
      <c r="L13" s="8"/>
      <c r="M13" s="9" t="s">
        <v>35</v>
      </c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/>
      <c r="L14" s="12"/>
      <c r="M14" s="12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12"/>
      <c r="L15" s="12"/>
      <c r="M15" s="12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15">
        <v>8</v>
      </c>
      <c r="M16" s="15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34</v>
      </c>
      <c r="J17" s="8"/>
      <c r="K17" s="8" t="s">
        <v>19</v>
      </c>
      <c r="L17" s="8" t="s">
        <v>20</v>
      </c>
      <c r="M17" s="8" t="s">
        <v>21</v>
      </c>
    </row>
    <row r="18" spans="2:13" s="2" customFormat="1" ht="15.75" thickBot="1">
      <c r="B18" s="16">
        <v>1</v>
      </c>
      <c r="C18" s="17" t="s">
        <v>22</v>
      </c>
      <c r="D18" s="17"/>
      <c r="E18" s="17"/>
      <c r="F18" s="17"/>
      <c r="G18" s="18">
        <f>SUM(G19:G26)</f>
        <v>7069.21</v>
      </c>
      <c r="H18" s="16"/>
      <c r="I18" s="19">
        <f>H18*10%</f>
        <v>0</v>
      </c>
      <c r="J18" s="19"/>
      <c r="K18" s="19">
        <f>H18-I18</f>
        <v>0</v>
      </c>
      <c r="L18" s="19">
        <f>J18-I18</f>
        <v>0</v>
      </c>
      <c r="M18" s="19">
        <f>L18-G18</f>
        <v>-7069.21</v>
      </c>
    </row>
    <row r="19" spans="2:13" s="20" customFormat="1" ht="12.75">
      <c r="B19" s="21"/>
      <c r="C19" s="22" t="s">
        <v>37</v>
      </c>
      <c r="D19" s="22"/>
      <c r="E19" s="22"/>
      <c r="F19" s="22"/>
      <c r="G19" s="23"/>
      <c r="H19" s="24"/>
      <c r="I19" s="25"/>
      <c r="J19" s="25"/>
      <c r="K19" s="27"/>
      <c r="L19" s="26"/>
      <c r="M19" s="27"/>
    </row>
    <row r="20" spans="2:13" s="59" customFormat="1" ht="12.75">
      <c r="B20" s="55">
        <v>1</v>
      </c>
      <c r="C20" s="28" t="s">
        <v>38</v>
      </c>
      <c r="D20" s="28"/>
      <c r="E20" s="28"/>
      <c r="F20" s="28"/>
      <c r="G20" s="29">
        <v>943.14</v>
      </c>
      <c r="H20" s="56"/>
      <c r="I20" s="57"/>
      <c r="J20" s="57"/>
      <c r="K20" s="60"/>
      <c r="L20" s="58"/>
      <c r="M20" s="60"/>
    </row>
    <row r="21" spans="2:13" s="20" customFormat="1" ht="12.75">
      <c r="B21" s="21"/>
      <c r="C21" s="22" t="s">
        <v>39</v>
      </c>
      <c r="D21" s="22"/>
      <c r="E21" s="22"/>
      <c r="F21" s="22"/>
      <c r="G21" s="9"/>
      <c r="H21" s="24"/>
      <c r="I21" s="25"/>
      <c r="J21" s="25"/>
      <c r="K21" s="30"/>
      <c r="L21" s="26"/>
      <c r="M21" s="30"/>
    </row>
    <row r="22" spans="2:13" s="59" customFormat="1" ht="12.75">
      <c r="B22" s="55">
        <v>1</v>
      </c>
      <c r="C22" s="28" t="s">
        <v>36</v>
      </c>
      <c r="D22" s="28"/>
      <c r="E22" s="28"/>
      <c r="F22" s="28"/>
      <c r="G22" s="29">
        <v>2658.56</v>
      </c>
      <c r="H22" s="56"/>
      <c r="I22" s="57"/>
      <c r="J22" s="57"/>
      <c r="K22" s="60"/>
      <c r="L22" s="58"/>
      <c r="M22" s="58"/>
    </row>
    <row r="23" spans="2:13" s="59" customFormat="1" ht="12.75">
      <c r="B23" s="55">
        <v>2</v>
      </c>
      <c r="C23" s="28" t="s">
        <v>40</v>
      </c>
      <c r="D23" s="28"/>
      <c r="E23" s="28"/>
      <c r="F23" s="28"/>
      <c r="G23" s="29">
        <v>3467.51</v>
      </c>
      <c r="H23" s="56"/>
      <c r="I23" s="57"/>
      <c r="J23" s="57"/>
      <c r="K23" s="60"/>
      <c r="L23" s="58"/>
      <c r="M23" s="60"/>
    </row>
    <row r="24" spans="2:13" s="59" customFormat="1" ht="12.75">
      <c r="B24" s="55"/>
      <c r="C24" s="28" t="s">
        <v>41</v>
      </c>
      <c r="D24" s="28"/>
      <c r="E24" s="28"/>
      <c r="F24" s="28"/>
      <c r="G24" s="29"/>
      <c r="H24" s="56"/>
      <c r="I24" s="57"/>
      <c r="J24" s="57"/>
      <c r="K24" s="60"/>
      <c r="L24" s="58"/>
      <c r="M24" s="60"/>
    </row>
    <row r="25" spans="2:13" s="59" customFormat="1" ht="12.75">
      <c r="B25" s="55"/>
      <c r="C25" s="28" t="s">
        <v>42</v>
      </c>
      <c r="D25" s="28"/>
      <c r="E25" s="28"/>
      <c r="F25" s="28"/>
      <c r="G25" s="29"/>
      <c r="H25" s="56"/>
      <c r="I25" s="57"/>
      <c r="J25" s="57"/>
      <c r="K25" s="60"/>
      <c r="L25" s="58"/>
      <c r="M25" s="60"/>
    </row>
    <row r="26" spans="2:13" ht="13.5" thickBot="1">
      <c r="B26" s="6"/>
      <c r="C26" s="7"/>
      <c r="D26" s="7"/>
      <c r="E26" s="7"/>
      <c r="F26" s="7"/>
      <c r="G26" s="8"/>
      <c r="H26" s="8"/>
      <c r="I26" s="8"/>
      <c r="J26" s="8"/>
      <c r="K26" s="12"/>
      <c r="L26" s="32"/>
      <c r="M26" s="8"/>
    </row>
    <row r="27" spans="2:13" s="2" customFormat="1" ht="15.75" thickBot="1">
      <c r="B27" s="16">
        <v>2</v>
      </c>
      <c r="C27" s="17" t="s">
        <v>23</v>
      </c>
      <c r="D27" s="17"/>
      <c r="E27" s="17"/>
      <c r="F27" s="17"/>
      <c r="G27" s="18">
        <f>G29+G31+G33</f>
        <v>394.24</v>
      </c>
      <c r="H27" s="17"/>
      <c r="I27" s="33">
        <f>H27*10%</f>
        <v>0</v>
      </c>
      <c r="J27" s="19"/>
      <c r="K27" s="34">
        <f>H27-I27</f>
        <v>0</v>
      </c>
      <c r="L27" s="35">
        <f>J27-I27</f>
        <v>0</v>
      </c>
      <c r="M27" s="36">
        <f>L27-G27</f>
        <v>-394.24</v>
      </c>
    </row>
    <row r="28" spans="2:13" s="20" customFormat="1" ht="13.5" thickBot="1">
      <c r="B28" s="21"/>
      <c r="C28" s="22"/>
      <c r="D28" s="22"/>
      <c r="E28" s="22"/>
      <c r="F28" s="22"/>
      <c r="G28" s="23"/>
      <c r="H28" s="22"/>
      <c r="I28" s="30"/>
      <c r="J28" s="25"/>
      <c r="K28" s="26"/>
      <c r="L28" s="27"/>
      <c r="M28" s="26"/>
    </row>
    <row r="29" spans="2:13" s="20" customFormat="1" ht="15.75" thickBot="1">
      <c r="B29" s="21"/>
      <c r="C29" s="41" t="s">
        <v>24</v>
      </c>
      <c r="D29" s="22"/>
      <c r="E29" s="22"/>
      <c r="F29" s="22"/>
      <c r="G29" s="42">
        <f>SUM(G28:G28)</f>
        <v>0</v>
      </c>
      <c r="H29" s="9"/>
      <c r="I29" s="9"/>
      <c r="J29" s="8"/>
      <c r="K29" s="8"/>
      <c r="L29" s="37"/>
      <c r="M29" s="9"/>
    </row>
    <row r="30" spans="2:13" ht="13.5" thickBot="1">
      <c r="B30" s="6"/>
      <c r="C30" s="7"/>
      <c r="D30" s="7"/>
      <c r="E30" s="7"/>
      <c r="F30" s="7"/>
      <c r="G30" s="31"/>
      <c r="H30" s="8"/>
      <c r="I30" s="32"/>
      <c r="J30" s="9"/>
      <c r="K30" s="9"/>
      <c r="L30" s="38"/>
      <c r="M30" s="9"/>
    </row>
    <row r="31" spans="2:13" s="2" customFormat="1" ht="15.75" thickBot="1">
      <c r="B31" s="16"/>
      <c r="C31" s="17" t="s">
        <v>25</v>
      </c>
      <c r="D31" s="17"/>
      <c r="E31" s="17"/>
      <c r="F31" s="17"/>
      <c r="G31" s="43">
        <f>SUM(G32:G32)</f>
        <v>0</v>
      </c>
      <c r="H31" s="40"/>
      <c r="I31" s="40"/>
      <c r="J31" s="32"/>
      <c r="K31" s="8"/>
      <c r="L31" s="37"/>
      <c r="M31" s="9"/>
    </row>
    <row r="32" spans="2:13" s="20" customFormat="1" ht="13.5" thickBot="1">
      <c r="B32" s="21"/>
      <c r="C32" s="22"/>
      <c r="D32" s="22"/>
      <c r="E32" s="22"/>
      <c r="F32" s="22"/>
      <c r="G32" s="39"/>
      <c r="H32" s="9"/>
      <c r="I32" s="9"/>
      <c r="J32" s="28"/>
      <c r="K32" s="29"/>
      <c r="L32" s="45"/>
      <c r="M32" s="8"/>
    </row>
    <row r="33" spans="2:13" s="2" customFormat="1" ht="15.75" thickBot="1">
      <c r="B33" s="16"/>
      <c r="C33" s="17" t="s">
        <v>26</v>
      </c>
      <c r="D33" s="17"/>
      <c r="E33" s="17"/>
      <c r="F33" s="17"/>
      <c r="G33" s="43">
        <f>SUM(G34:G36)</f>
        <v>394.24</v>
      </c>
      <c r="H33" s="40"/>
      <c r="I33" s="40"/>
      <c r="J33" s="28"/>
      <c r="K33" s="29"/>
      <c r="L33" s="45"/>
      <c r="M33" s="8"/>
    </row>
    <row r="34" spans="2:13" s="20" customFormat="1" ht="12.75">
      <c r="B34" s="21" t="s">
        <v>27</v>
      </c>
      <c r="C34" s="22"/>
      <c r="D34" s="22"/>
      <c r="E34" s="22"/>
      <c r="F34" s="22"/>
      <c r="G34" s="9">
        <v>157.7</v>
      </c>
      <c r="H34" s="9"/>
      <c r="I34" s="9"/>
      <c r="J34" s="22"/>
      <c r="K34" s="9"/>
      <c r="L34" s="46"/>
      <c r="M34" s="8"/>
    </row>
    <row r="35" spans="2:12" s="20" customFormat="1" ht="12.75">
      <c r="B35" s="21" t="s">
        <v>28</v>
      </c>
      <c r="C35" s="22"/>
      <c r="D35" s="22"/>
      <c r="E35" s="22"/>
      <c r="F35" s="22"/>
      <c r="G35" s="9">
        <v>236.54</v>
      </c>
      <c r="H35" s="9"/>
      <c r="I35" s="9"/>
      <c r="J35" s="9"/>
      <c r="K35" s="9"/>
      <c r="L35" s="38"/>
    </row>
    <row r="36" spans="2:13" ht="15.75" thickBot="1">
      <c r="B36" s="6"/>
      <c r="C36" s="7"/>
      <c r="D36" s="7"/>
      <c r="E36" s="7"/>
      <c r="F36" s="7"/>
      <c r="G36" s="8"/>
      <c r="H36" s="8"/>
      <c r="I36" s="8"/>
      <c r="J36" s="44"/>
      <c r="K36" s="40"/>
      <c r="L36" s="47"/>
      <c r="M36" s="8"/>
    </row>
    <row r="37" spans="2:13" s="48" customFormat="1" ht="16.5" thickBot="1">
      <c r="B37" s="49"/>
      <c r="C37" s="50" t="s">
        <v>24</v>
      </c>
      <c r="D37" s="50"/>
      <c r="E37" s="50"/>
      <c r="F37" s="50"/>
      <c r="G37" s="51">
        <f aca="true" t="shared" si="0" ref="G37:M37">G18+G27</f>
        <v>7463.45</v>
      </c>
      <c r="H37" s="51">
        <f t="shared" si="0"/>
        <v>0</v>
      </c>
      <c r="I37" s="52">
        <f t="shared" si="0"/>
        <v>0</v>
      </c>
      <c r="J37" s="51">
        <f t="shared" si="0"/>
        <v>0</v>
      </c>
      <c r="K37" s="52">
        <f t="shared" si="0"/>
        <v>0</v>
      </c>
      <c r="L37" s="52">
        <f t="shared" si="0"/>
        <v>0</v>
      </c>
      <c r="M37" s="52">
        <f t="shared" si="0"/>
        <v>-7463.45</v>
      </c>
    </row>
    <row r="38" spans="10:14" ht="12.75">
      <c r="J38" s="22"/>
      <c r="K38" s="22"/>
      <c r="L38" s="22"/>
      <c r="M38" s="7"/>
      <c r="N38" s="7"/>
    </row>
    <row r="39" spans="2:14" ht="12.75">
      <c r="B39" t="s">
        <v>29</v>
      </c>
      <c r="J39" s="22"/>
      <c r="K39" s="22"/>
      <c r="L39" s="22"/>
      <c r="M39" s="22"/>
      <c r="N39" s="7"/>
    </row>
    <row r="40" spans="10:14" ht="12.75">
      <c r="J40" s="22"/>
      <c r="K40" s="22"/>
      <c r="L40" s="22"/>
      <c r="M40" s="22"/>
      <c r="N40" s="7"/>
    </row>
    <row r="41" spans="2:14" ht="12.75">
      <c r="B41" t="s">
        <v>30</v>
      </c>
      <c r="J41" s="22"/>
      <c r="K41" s="22"/>
      <c r="L41" s="22"/>
      <c r="M41" s="22"/>
      <c r="N41" s="7"/>
    </row>
    <row r="42" spans="10:14" ht="12.75">
      <c r="J42" s="22"/>
      <c r="K42" s="22"/>
      <c r="L42" s="22"/>
      <c r="M42" s="22"/>
      <c r="N42" s="7"/>
    </row>
    <row r="43" spans="10:14" ht="12.75">
      <c r="J43" s="22"/>
      <c r="K43" s="22"/>
      <c r="L43" s="22"/>
      <c r="M43" s="22"/>
      <c r="N43" s="7"/>
    </row>
    <row r="44" spans="10:14" ht="12.75">
      <c r="J44" s="22"/>
      <c r="K44" s="22"/>
      <c r="L44" s="22"/>
      <c r="M44" s="22"/>
      <c r="N44" s="7"/>
    </row>
    <row r="45" spans="10:14" ht="12.75">
      <c r="J45" s="22"/>
      <c r="K45" s="22"/>
      <c r="L45" s="22"/>
      <c r="M45" s="7"/>
      <c r="N45" s="7"/>
    </row>
    <row r="46" spans="10:14" ht="12.75">
      <c r="J46" s="22"/>
      <c r="K46" s="22"/>
      <c r="L46" s="22"/>
      <c r="M46" s="7"/>
      <c r="N46" s="7"/>
    </row>
    <row r="47" spans="10:14" ht="12.75">
      <c r="J47" s="22"/>
      <c r="K47" s="22"/>
      <c r="L47" s="22"/>
      <c r="M47" s="7"/>
      <c r="N47" s="7"/>
    </row>
    <row r="48" spans="10:14" ht="15">
      <c r="J48" s="44"/>
      <c r="K48" s="44"/>
      <c r="L48" s="44"/>
      <c r="M48" s="22"/>
      <c r="N48" s="7"/>
    </row>
    <row r="49" spans="10:14" ht="12.75">
      <c r="J49" s="22"/>
      <c r="K49" s="22"/>
      <c r="L49" s="22"/>
      <c r="M49" s="22"/>
      <c r="N49" s="7"/>
    </row>
    <row r="50" spans="10:14" ht="12.75">
      <c r="J50" s="22"/>
      <c r="K50" s="22"/>
      <c r="L50" s="22"/>
      <c r="M50" s="7"/>
      <c r="N50" s="7"/>
    </row>
    <row r="51" spans="10:14" ht="15.75">
      <c r="J51" s="53"/>
      <c r="K51" s="53"/>
      <c r="L51" s="53"/>
      <c r="M51" s="53"/>
      <c r="N51" s="7"/>
    </row>
    <row r="52" spans="10:14" ht="12.75">
      <c r="J52" s="22"/>
      <c r="K52" s="22"/>
      <c r="L52" s="22"/>
      <c r="M52" s="7"/>
      <c r="N52" s="7"/>
    </row>
    <row r="53" spans="10:13" ht="12.75">
      <c r="J53" s="22"/>
      <c r="K53" s="22"/>
      <c r="L53" s="22"/>
      <c r="M53" s="7"/>
    </row>
    <row r="54" spans="10:13" ht="12.75">
      <c r="J54" s="7"/>
      <c r="K54" s="7"/>
      <c r="L54" s="7"/>
      <c r="M54" s="7"/>
    </row>
    <row r="55" spans="10:13" ht="12.75">
      <c r="J55" s="7"/>
      <c r="K55" s="7"/>
      <c r="L55" s="7"/>
      <c r="M55" s="7"/>
    </row>
    <row r="56" spans="10:13" ht="15.75">
      <c r="J56" s="54"/>
      <c r="K56" s="54"/>
      <c r="L56" s="54"/>
      <c r="M56" s="7"/>
    </row>
    <row r="57" spans="10:13" ht="12.75">
      <c r="J57" s="7"/>
      <c r="K57" s="7"/>
      <c r="L57" s="7"/>
      <c r="M57" s="7"/>
    </row>
    <row r="58" spans="10:13" ht="12.75">
      <c r="J58" s="7"/>
      <c r="K58" s="7"/>
      <c r="L58" s="7"/>
      <c r="M58" s="7"/>
    </row>
    <row r="59" spans="10:13" ht="12.75">
      <c r="J59" s="7"/>
      <c r="K59" s="7"/>
      <c r="L59" s="7"/>
      <c r="M59" s="7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A7">
      <selection activeCell="H18" sqref="H1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43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31</v>
      </c>
      <c r="C7" s="2"/>
      <c r="D7" s="2"/>
      <c r="E7" s="2"/>
    </row>
    <row r="8" spans="2:5" s="1" customFormat="1" ht="15">
      <c r="B8" s="2" t="s">
        <v>44</v>
      </c>
      <c r="C8" s="2"/>
      <c r="E8" s="2"/>
    </row>
    <row r="9" ht="13.5" thickBot="1"/>
    <row r="10" spans="2:11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10</v>
      </c>
      <c r="K10" s="61" t="s">
        <v>11</v>
      </c>
    </row>
    <row r="11" spans="2:11" ht="12.75">
      <c r="B11" s="6"/>
      <c r="C11" s="7"/>
      <c r="D11" s="7"/>
      <c r="E11" s="7"/>
      <c r="F11" s="7"/>
      <c r="G11" s="8" t="s">
        <v>12</v>
      </c>
      <c r="H11" s="8" t="s">
        <v>13</v>
      </c>
      <c r="I11" s="8" t="s">
        <v>14</v>
      </c>
      <c r="J11" s="8" t="s">
        <v>16</v>
      </c>
      <c r="K11" s="37" t="s">
        <v>45</v>
      </c>
    </row>
    <row r="12" spans="2:11" ht="12.75">
      <c r="B12" s="6"/>
      <c r="C12" s="7"/>
      <c r="D12" s="7"/>
      <c r="E12" s="7"/>
      <c r="F12" s="7"/>
      <c r="G12" s="8"/>
      <c r="H12" s="8" t="s">
        <v>12</v>
      </c>
      <c r="I12" s="8" t="s">
        <v>33</v>
      </c>
      <c r="J12" s="8" t="s">
        <v>17</v>
      </c>
      <c r="K12" s="37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37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62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62"/>
    </row>
    <row r="16" spans="2:11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63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34</v>
      </c>
      <c r="J17" s="8" t="s">
        <v>19</v>
      </c>
      <c r="K17" s="37" t="s">
        <v>46</v>
      </c>
    </row>
    <row r="18" spans="2:13" s="2" customFormat="1" ht="15.75" thickBot="1">
      <c r="B18" s="16">
        <v>1</v>
      </c>
      <c r="C18" s="17" t="s">
        <v>22</v>
      </c>
      <c r="D18" s="17"/>
      <c r="E18" s="17"/>
      <c r="F18" s="17"/>
      <c r="G18" s="18">
        <f>SUM(G19:G27)</f>
        <v>7069.21</v>
      </c>
      <c r="H18" s="16">
        <v>7552.02</v>
      </c>
      <c r="I18" s="19">
        <f>H18*10%</f>
        <v>755.2020000000001</v>
      </c>
      <c r="J18" s="19">
        <f>H18-I18</f>
        <v>6796.818</v>
      </c>
      <c r="K18" s="64">
        <f>J18-G18</f>
        <v>-272.3919999999998</v>
      </c>
      <c r="M18" s="44"/>
    </row>
    <row r="19" spans="2:13" s="20" customFormat="1" ht="12.75">
      <c r="B19" s="21"/>
      <c r="C19" s="22" t="s">
        <v>37</v>
      </c>
      <c r="D19" s="22"/>
      <c r="E19" s="22"/>
      <c r="F19" s="22"/>
      <c r="G19" s="23"/>
      <c r="H19" s="24"/>
      <c r="I19" s="25"/>
      <c r="J19" s="25"/>
      <c r="K19" s="27"/>
      <c r="L19" s="26"/>
      <c r="M19" s="27"/>
    </row>
    <row r="20" spans="2:13" s="59" customFormat="1" ht="12.75">
      <c r="B20" s="55">
        <v>1</v>
      </c>
      <c r="C20" s="28" t="s">
        <v>38</v>
      </c>
      <c r="D20" s="28"/>
      <c r="E20" s="28"/>
      <c r="F20" s="28"/>
      <c r="G20" s="29">
        <v>943.14</v>
      </c>
      <c r="H20" s="56"/>
      <c r="I20" s="57"/>
      <c r="J20" s="57"/>
      <c r="K20" s="60"/>
      <c r="L20" s="58"/>
      <c r="M20" s="60"/>
    </row>
    <row r="21" spans="2:13" s="20" customFormat="1" ht="12.75">
      <c r="B21" s="21"/>
      <c r="C21" s="22" t="s">
        <v>39</v>
      </c>
      <c r="D21" s="22"/>
      <c r="E21" s="22"/>
      <c r="F21" s="22"/>
      <c r="G21" s="9"/>
      <c r="H21" s="24"/>
      <c r="I21" s="25"/>
      <c r="J21" s="25"/>
      <c r="K21" s="30"/>
      <c r="L21" s="26"/>
      <c r="M21" s="30"/>
    </row>
    <row r="22" spans="2:13" s="59" customFormat="1" ht="12.75">
      <c r="B22" s="55">
        <v>1</v>
      </c>
      <c r="C22" s="28" t="s">
        <v>36</v>
      </c>
      <c r="D22" s="28"/>
      <c r="E22" s="28"/>
      <c r="F22" s="28"/>
      <c r="G22" s="29">
        <v>2658.56</v>
      </c>
      <c r="H22" s="56"/>
      <c r="I22" s="57"/>
      <c r="J22" s="57"/>
      <c r="K22" s="60"/>
      <c r="L22" s="58"/>
      <c r="M22" s="58"/>
    </row>
    <row r="23" spans="2:13" s="59" customFormat="1" ht="12.75">
      <c r="B23" s="55">
        <v>2</v>
      </c>
      <c r="C23" s="28" t="s">
        <v>40</v>
      </c>
      <c r="D23" s="28"/>
      <c r="E23" s="28"/>
      <c r="F23" s="28"/>
      <c r="G23" s="29">
        <v>3467.51</v>
      </c>
      <c r="H23" s="56"/>
      <c r="I23" s="57"/>
      <c r="J23" s="57"/>
      <c r="K23" s="60"/>
      <c r="L23" s="58"/>
      <c r="M23" s="60"/>
    </row>
    <row r="24" spans="2:13" s="59" customFormat="1" ht="12.75">
      <c r="B24" s="55"/>
      <c r="C24" s="28" t="s">
        <v>41</v>
      </c>
      <c r="D24" s="28"/>
      <c r="E24" s="28"/>
      <c r="F24" s="28"/>
      <c r="G24" s="29"/>
      <c r="H24" s="56"/>
      <c r="I24" s="57"/>
      <c r="J24" s="57"/>
      <c r="K24" s="60"/>
      <c r="L24" s="58"/>
      <c r="M24" s="60"/>
    </row>
    <row r="25" spans="2:13" s="59" customFormat="1" ht="12.75">
      <c r="B25" s="55"/>
      <c r="C25" s="28" t="s">
        <v>42</v>
      </c>
      <c r="D25" s="28"/>
      <c r="E25" s="28"/>
      <c r="F25" s="28"/>
      <c r="G25" s="29"/>
      <c r="H25" s="56"/>
      <c r="I25" s="57"/>
      <c r="J25" s="57"/>
      <c r="K25" s="60"/>
      <c r="L25" s="58"/>
      <c r="M25" s="60"/>
    </row>
    <row r="26" spans="2:13" s="1" customFormat="1" ht="13.5" customHeight="1">
      <c r="B26" s="70"/>
      <c r="C26" s="28"/>
      <c r="D26" s="28"/>
      <c r="E26" s="71"/>
      <c r="F26" s="71"/>
      <c r="G26" s="29"/>
      <c r="H26" s="72"/>
      <c r="I26" s="73"/>
      <c r="J26" s="73"/>
      <c r="K26" s="73"/>
      <c r="L26" s="74"/>
      <c r="M26" s="71"/>
    </row>
    <row r="27" spans="2:13" ht="13.5" thickBot="1">
      <c r="B27" s="6"/>
      <c r="C27" s="7"/>
      <c r="D27" s="7"/>
      <c r="E27" s="7"/>
      <c r="F27" s="7"/>
      <c r="G27" s="8"/>
      <c r="H27" s="8"/>
      <c r="I27" s="8"/>
      <c r="J27" s="8"/>
      <c r="K27" s="37"/>
      <c r="M27" s="7"/>
    </row>
    <row r="28" spans="2:13" s="2" customFormat="1" ht="15.75" thickBot="1">
      <c r="B28" s="16">
        <v>2</v>
      </c>
      <c r="C28" s="17" t="s">
        <v>23</v>
      </c>
      <c r="D28" s="17"/>
      <c r="E28" s="17"/>
      <c r="F28" s="17"/>
      <c r="G28" s="18">
        <f>G31+G33</f>
        <v>315.39</v>
      </c>
      <c r="H28" s="17">
        <v>1795.52</v>
      </c>
      <c r="I28" s="33">
        <f>H28*10%</f>
        <v>179.55200000000002</v>
      </c>
      <c r="J28" s="19">
        <f>H28-I28</f>
        <v>1615.9679999999998</v>
      </c>
      <c r="K28" s="64">
        <f>J28-G28</f>
        <v>1300.578</v>
      </c>
      <c r="M28" s="44"/>
    </row>
    <row r="29" spans="2:13" s="20" customFormat="1" ht="12.75">
      <c r="B29" s="21"/>
      <c r="C29" s="22"/>
      <c r="D29" s="22"/>
      <c r="E29" s="22"/>
      <c r="F29" s="22"/>
      <c r="G29" s="39"/>
      <c r="H29" s="9"/>
      <c r="I29" s="24"/>
      <c r="J29" s="9"/>
      <c r="K29" s="9"/>
      <c r="L29" s="39"/>
      <c r="M29" s="22"/>
    </row>
    <row r="30" spans="2:13" ht="13.5" thickBot="1">
      <c r="B30" s="6"/>
      <c r="C30" s="75"/>
      <c r="D30" s="7"/>
      <c r="E30" s="7"/>
      <c r="F30" s="7"/>
      <c r="G30" s="8"/>
      <c r="H30" s="8"/>
      <c r="I30" s="8"/>
      <c r="J30" s="8"/>
      <c r="K30" s="37"/>
      <c r="M30" s="7"/>
    </row>
    <row r="31" spans="2:13" s="20" customFormat="1" ht="15.75" thickBot="1">
      <c r="B31" s="21"/>
      <c r="C31" s="41" t="s">
        <v>47</v>
      </c>
      <c r="D31" s="22"/>
      <c r="E31" s="22"/>
      <c r="F31" s="22"/>
      <c r="G31" s="42">
        <f>SUM(G29:G30)</f>
        <v>0</v>
      </c>
      <c r="H31" s="9"/>
      <c r="I31" s="9"/>
      <c r="J31" s="9"/>
      <c r="K31" s="38"/>
      <c r="M31" s="22"/>
    </row>
    <row r="32" spans="2:13" ht="13.5" thickBot="1">
      <c r="B32" s="6"/>
      <c r="C32" s="7"/>
      <c r="D32" s="7"/>
      <c r="E32" s="7"/>
      <c r="F32" s="7"/>
      <c r="G32" s="8"/>
      <c r="H32" s="8"/>
      <c r="I32" s="8"/>
      <c r="J32" s="8"/>
      <c r="K32" s="37"/>
      <c r="M32" s="7"/>
    </row>
    <row r="33" spans="2:13" s="2" customFormat="1" ht="15.75" thickBot="1">
      <c r="B33" s="16"/>
      <c r="C33" s="17" t="s">
        <v>26</v>
      </c>
      <c r="D33" s="17"/>
      <c r="E33" s="17" t="s">
        <v>49</v>
      </c>
      <c r="F33" s="17"/>
      <c r="G33" s="42">
        <f>SUM(G34:G34)</f>
        <v>315.39</v>
      </c>
      <c r="H33" s="17"/>
      <c r="I33" s="76"/>
      <c r="J33" s="76"/>
      <c r="K33" s="77"/>
      <c r="M33" s="44"/>
    </row>
    <row r="34" spans="2:13" ht="13.5" thickBot="1">
      <c r="B34" s="21" t="s">
        <v>48</v>
      </c>
      <c r="C34" s="7"/>
      <c r="D34" s="7"/>
      <c r="E34" s="7"/>
      <c r="F34" s="7"/>
      <c r="G34" s="9">
        <v>315.39</v>
      </c>
      <c r="H34" s="8"/>
      <c r="I34" s="8"/>
      <c r="J34" s="8"/>
      <c r="K34" s="37"/>
      <c r="M34" s="7"/>
    </row>
    <row r="35" spans="2:13" s="48" customFormat="1" ht="16.5" thickBot="1">
      <c r="B35" s="49"/>
      <c r="C35" s="50" t="s">
        <v>24</v>
      </c>
      <c r="D35" s="50"/>
      <c r="E35" s="50"/>
      <c r="F35" s="50"/>
      <c r="G35" s="51">
        <f>G18+G28</f>
        <v>7384.6</v>
      </c>
      <c r="H35" s="51">
        <f>H18+H28</f>
        <v>9347.54</v>
      </c>
      <c r="I35" s="52">
        <f>I18+I28</f>
        <v>934.7540000000001</v>
      </c>
      <c r="J35" s="52">
        <f>J18+J28</f>
        <v>8412.786</v>
      </c>
      <c r="K35" s="52">
        <f>K18+K28</f>
        <v>1028.1860000000001</v>
      </c>
      <c r="M35" s="53"/>
    </row>
    <row r="36" ht="12.75">
      <c r="M36" s="7"/>
    </row>
    <row r="37" ht="12.75">
      <c r="M37" s="7"/>
    </row>
    <row r="41" s="20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D4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43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31</v>
      </c>
      <c r="C7" s="2"/>
      <c r="D7" s="2"/>
      <c r="E7" s="2"/>
    </row>
    <row r="8" spans="2:5" s="1" customFormat="1" ht="15">
      <c r="B8" s="2" t="s">
        <v>50</v>
      </c>
      <c r="C8" s="2"/>
      <c r="E8" s="2"/>
    </row>
    <row r="9" ht="13.5" thickBot="1"/>
    <row r="10" spans="2:12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10</v>
      </c>
      <c r="K10" s="5" t="s">
        <v>51</v>
      </c>
      <c r="L10" s="61" t="s">
        <v>11</v>
      </c>
    </row>
    <row r="11" spans="2:12" ht="12.75">
      <c r="B11" s="6"/>
      <c r="C11" s="7"/>
      <c r="D11" s="7"/>
      <c r="E11" s="7"/>
      <c r="F11" s="7"/>
      <c r="G11" s="8" t="s">
        <v>12</v>
      </c>
      <c r="H11" s="8" t="s">
        <v>13</v>
      </c>
      <c r="I11" s="8" t="s">
        <v>14</v>
      </c>
      <c r="J11" s="8" t="s">
        <v>16</v>
      </c>
      <c r="K11" s="8" t="s">
        <v>52</v>
      </c>
      <c r="L11" s="37" t="s">
        <v>45</v>
      </c>
    </row>
    <row r="12" spans="2:12" ht="12.75">
      <c r="B12" s="6"/>
      <c r="C12" s="7"/>
      <c r="D12" s="7"/>
      <c r="E12" s="7"/>
      <c r="F12" s="7"/>
      <c r="G12" s="8"/>
      <c r="H12" s="8" t="s">
        <v>12</v>
      </c>
      <c r="I12" s="8" t="s">
        <v>33</v>
      </c>
      <c r="J12" s="8" t="s">
        <v>17</v>
      </c>
      <c r="K12" s="8" t="s">
        <v>53</v>
      </c>
      <c r="L12" s="37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54</v>
      </c>
      <c r="L13" s="37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55</v>
      </c>
      <c r="L14" s="62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78"/>
      <c r="L15" s="62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79">
        <v>7</v>
      </c>
      <c r="L16" s="63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34</v>
      </c>
      <c r="J17" s="8" t="s">
        <v>19</v>
      </c>
      <c r="K17" s="31"/>
      <c r="L17" s="37" t="s">
        <v>56</v>
      </c>
    </row>
    <row r="18" spans="2:14" s="2" customFormat="1" ht="15.75" thickBot="1">
      <c r="B18" s="16">
        <v>1</v>
      </c>
      <c r="C18" s="17" t="s">
        <v>22</v>
      </c>
      <c r="D18" s="17"/>
      <c r="E18" s="17"/>
      <c r="F18" s="17"/>
      <c r="G18" s="18">
        <f>SUM(G19:G23)</f>
        <v>9138.550000000001</v>
      </c>
      <c r="H18" s="16">
        <v>7619.07</v>
      </c>
      <c r="I18" s="19">
        <f>H18*10%</f>
        <v>761.907</v>
      </c>
      <c r="J18" s="19">
        <f>H18-I18</f>
        <v>6857.163</v>
      </c>
      <c r="K18" s="34">
        <v>272.39</v>
      </c>
      <c r="L18" s="64">
        <f>J18-K18-G18</f>
        <v>-2553.777000000002</v>
      </c>
      <c r="N18" s="44"/>
    </row>
    <row r="19" spans="2:14" s="2" customFormat="1" ht="15">
      <c r="B19" s="65"/>
      <c r="C19" s="22" t="s">
        <v>63</v>
      </c>
      <c r="D19" s="22"/>
      <c r="E19" s="44"/>
      <c r="F19" s="44"/>
      <c r="G19" s="66"/>
      <c r="H19" s="67"/>
      <c r="I19" s="68"/>
      <c r="J19" s="68"/>
      <c r="K19" s="68"/>
      <c r="L19" s="68"/>
      <c r="M19" s="69"/>
      <c r="N19" s="44"/>
    </row>
    <row r="20" spans="2:14" s="1" customFormat="1" ht="13.5" customHeight="1">
      <c r="B20" s="70">
        <v>1</v>
      </c>
      <c r="C20" s="28" t="s">
        <v>64</v>
      </c>
      <c r="D20" s="28"/>
      <c r="E20" s="71"/>
      <c r="F20" s="71"/>
      <c r="G20" s="29">
        <v>1893.7</v>
      </c>
      <c r="H20" s="72"/>
      <c r="I20" s="73"/>
      <c r="J20" s="73"/>
      <c r="K20" s="73"/>
      <c r="L20" s="73"/>
      <c r="M20" s="74"/>
      <c r="N20" s="71"/>
    </row>
    <row r="21" spans="2:14" s="2" customFormat="1" ht="13.5" customHeight="1">
      <c r="B21" s="65"/>
      <c r="C21" s="22" t="s">
        <v>65</v>
      </c>
      <c r="D21" s="22"/>
      <c r="E21" s="44"/>
      <c r="F21" s="44"/>
      <c r="G21" s="9"/>
      <c r="H21" s="67"/>
      <c r="I21" s="68"/>
      <c r="J21" s="68"/>
      <c r="K21" s="82"/>
      <c r="L21" s="82"/>
      <c r="M21" s="82"/>
      <c r="N21" s="44"/>
    </row>
    <row r="22" spans="2:14" s="1" customFormat="1" ht="13.5" customHeight="1">
      <c r="B22" s="70">
        <v>1</v>
      </c>
      <c r="C22" s="28" t="s">
        <v>66</v>
      </c>
      <c r="D22" s="28"/>
      <c r="E22" s="71"/>
      <c r="F22" s="71"/>
      <c r="G22" s="29">
        <v>7244.85</v>
      </c>
      <c r="H22" s="72"/>
      <c r="I22" s="73"/>
      <c r="J22" s="73"/>
      <c r="K22" s="81"/>
      <c r="L22" s="81"/>
      <c r="M22" s="81"/>
      <c r="N22" s="71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1"/>
      <c r="L23" s="37"/>
      <c r="N23" s="7"/>
    </row>
    <row r="24" spans="2:14" s="2" customFormat="1" ht="15.75" thickBot="1">
      <c r="B24" s="16">
        <v>2</v>
      </c>
      <c r="C24" s="17" t="s">
        <v>23</v>
      </c>
      <c r="D24" s="17"/>
      <c r="E24" s="17"/>
      <c r="F24" s="17"/>
      <c r="G24" s="18">
        <f>G27+G29</f>
        <v>315.39</v>
      </c>
      <c r="H24" s="17">
        <v>3749.2</v>
      </c>
      <c r="I24" s="33">
        <f>H24*10%</f>
        <v>374.92</v>
      </c>
      <c r="J24" s="19">
        <f>H24-I24</f>
        <v>3374.2799999999997</v>
      </c>
      <c r="K24" s="34">
        <v>-1300.58</v>
      </c>
      <c r="L24" s="64">
        <f>J24-K24-G24</f>
        <v>4359.469999999999</v>
      </c>
      <c r="N24" s="44"/>
    </row>
    <row r="25" spans="2:14" s="20" customFormat="1" ht="12.75">
      <c r="B25" s="21"/>
      <c r="C25" s="22"/>
      <c r="D25" s="22"/>
      <c r="E25" s="22"/>
      <c r="F25" s="22"/>
      <c r="G25" s="39"/>
      <c r="H25" s="9"/>
      <c r="I25" s="24"/>
      <c r="J25" s="9"/>
      <c r="K25" s="9"/>
      <c r="L25" s="9"/>
      <c r="M25" s="39"/>
      <c r="N25" s="22"/>
    </row>
    <row r="26" spans="2:14" ht="13.5" thickBot="1">
      <c r="B26" s="6"/>
      <c r="C26" s="75"/>
      <c r="D26" s="7"/>
      <c r="E26" s="7"/>
      <c r="F26" s="7"/>
      <c r="G26" s="8"/>
      <c r="H26" s="8"/>
      <c r="I26" s="8"/>
      <c r="J26" s="8"/>
      <c r="K26" s="31"/>
      <c r="L26" s="37"/>
      <c r="N26" s="7"/>
    </row>
    <row r="27" spans="2:14" s="20" customFormat="1" ht="15.75" thickBot="1">
      <c r="B27" s="21"/>
      <c r="C27" s="41" t="s">
        <v>47</v>
      </c>
      <c r="D27" s="22"/>
      <c r="E27" s="22"/>
      <c r="F27" s="22"/>
      <c r="G27" s="42">
        <f>SUM(G25:G26)</f>
        <v>0</v>
      </c>
      <c r="H27" s="9"/>
      <c r="I27" s="9"/>
      <c r="J27" s="9"/>
      <c r="K27" s="39"/>
      <c r="L27" s="38"/>
      <c r="N27" s="22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1"/>
      <c r="L28" s="37"/>
      <c r="N28" s="7"/>
    </row>
    <row r="29" spans="2:14" s="2" customFormat="1" ht="15.75" thickBot="1">
      <c r="B29" s="16"/>
      <c r="C29" s="17" t="s">
        <v>26</v>
      </c>
      <c r="D29" s="17"/>
      <c r="E29" s="17" t="s">
        <v>49</v>
      </c>
      <c r="F29" s="17"/>
      <c r="G29" s="42">
        <f>SUM(G30:G30)</f>
        <v>315.39</v>
      </c>
      <c r="H29" s="17"/>
      <c r="I29" s="76"/>
      <c r="J29" s="76"/>
      <c r="K29" s="80"/>
      <c r="L29" s="77"/>
      <c r="N29" s="44"/>
    </row>
    <row r="30" spans="2:14" ht="13.5" thickBot="1">
      <c r="B30" s="21" t="s">
        <v>57</v>
      </c>
      <c r="C30" s="7"/>
      <c r="D30" s="7"/>
      <c r="E30" s="7"/>
      <c r="F30" s="7"/>
      <c r="G30" s="9">
        <v>315.39</v>
      </c>
      <c r="H30" s="8"/>
      <c r="I30" s="8"/>
      <c r="J30" s="8"/>
      <c r="K30" s="31"/>
      <c r="L30" s="37"/>
      <c r="N30" s="7"/>
    </row>
    <row r="31" spans="2:14" s="48" customFormat="1" ht="16.5" thickBot="1">
      <c r="B31" s="49"/>
      <c r="C31" s="50" t="s">
        <v>24</v>
      </c>
      <c r="D31" s="50"/>
      <c r="E31" s="50"/>
      <c r="F31" s="50"/>
      <c r="G31" s="51">
        <f aca="true" t="shared" si="0" ref="G31:L31">G18+G24</f>
        <v>9453.94</v>
      </c>
      <c r="H31" s="51">
        <f t="shared" si="0"/>
        <v>11368.27</v>
      </c>
      <c r="I31" s="52">
        <f t="shared" si="0"/>
        <v>1136.827</v>
      </c>
      <c r="J31" s="52">
        <f t="shared" si="0"/>
        <v>10231.443</v>
      </c>
      <c r="K31" s="52">
        <f t="shared" si="0"/>
        <v>-1028.19</v>
      </c>
      <c r="L31" s="52">
        <f t="shared" si="0"/>
        <v>1805.6929999999975</v>
      </c>
      <c r="N31" s="53"/>
    </row>
    <row r="32" ht="12.75">
      <c r="N32" s="7"/>
    </row>
    <row r="33" ht="12.75">
      <c r="N33" s="7"/>
    </row>
    <row r="37" s="20" customFormat="1" ht="12.75"/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E13">
      <selection activeCell="K21" sqref="K2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43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31</v>
      </c>
      <c r="C7" s="2"/>
      <c r="D7" s="2"/>
      <c r="E7" s="2"/>
    </row>
    <row r="8" spans="2:5" s="1" customFormat="1" ht="15">
      <c r="B8" s="2" t="s">
        <v>58</v>
      </c>
      <c r="C8" s="2"/>
      <c r="E8" s="2"/>
    </row>
    <row r="9" ht="13.5" thickBot="1"/>
    <row r="10" spans="2:12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10</v>
      </c>
      <c r="K10" s="5" t="s">
        <v>51</v>
      </c>
      <c r="L10" s="61" t="s">
        <v>11</v>
      </c>
    </row>
    <row r="11" spans="2:12" ht="12.75">
      <c r="B11" s="6"/>
      <c r="C11" s="7"/>
      <c r="D11" s="7"/>
      <c r="E11" s="7"/>
      <c r="F11" s="7"/>
      <c r="G11" s="8" t="s">
        <v>12</v>
      </c>
      <c r="H11" s="8" t="s">
        <v>13</v>
      </c>
      <c r="I11" s="8" t="s">
        <v>14</v>
      </c>
      <c r="J11" s="8" t="s">
        <v>16</v>
      </c>
      <c r="K11" s="8" t="s">
        <v>59</v>
      </c>
      <c r="L11" s="37" t="s">
        <v>45</v>
      </c>
    </row>
    <row r="12" spans="2:12" ht="12.75">
      <c r="B12" s="6"/>
      <c r="C12" s="7"/>
      <c r="D12" s="7"/>
      <c r="E12" s="7"/>
      <c r="F12" s="7"/>
      <c r="G12" s="8"/>
      <c r="H12" s="8" t="s">
        <v>12</v>
      </c>
      <c r="I12" s="8" t="s">
        <v>33</v>
      </c>
      <c r="J12" s="8" t="s">
        <v>17</v>
      </c>
      <c r="K12" s="8" t="s">
        <v>53</v>
      </c>
      <c r="L12" s="37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54</v>
      </c>
      <c r="L13" s="37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55</v>
      </c>
      <c r="L14" s="62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78"/>
      <c r="L15" s="62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79">
        <v>7</v>
      </c>
      <c r="L16" s="63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34</v>
      </c>
      <c r="J17" s="8" t="s">
        <v>19</v>
      </c>
      <c r="K17" s="31"/>
      <c r="L17" s="37" t="s">
        <v>56</v>
      </c>
    </row>
    <row r="18" spans="2:14" s="2" customFormat="1" ht="15.75" thickBot="1">
      <c r="B18" s="16">
        <v>1</v>
      </c>
      <c r="C18" s="17" t="s">
        <v>22</v>
      </c>
      <c r="D18" s="17"/>
      <c r="E18" s="17"/>
      <c r="F18" s="17"/>
      <c r="G18" s="18">
        <f>SUM(G19:G23)</f>
        <v>12125.5</v>
      </c>
      <c r="H18" s="16">
        <v>7619.07</v>
      </c>
      <c r="I18" s="19">
        <f>H18*10%</f>
        <v>761.907</v>
      </c>
      <c r="J18" s="19">
        <f>H18-I18</f>
        <v>6857.163</v>
      </c>
      <c r="K18" s="34">
        <v>2553.78</v>
      </c>
      <c r="L18" s="64">
        <f>J18-K18-G18</f>
        <v>-7822.117</v>
      </c>
      <c r="N18" s="44"/>
    </row>
    <row r="19" spans="2:14" s="2" customFormat="1" ht="15">
      <c r="B19" s="65"/>
      <c r="C19" s="22" t="s">
        <v>60</v>
      </c>
      <c r="D19" s="22"/>
      <c r="E19" s="44"/>
      <c r="F19" s="44"/>
      <c r="G19" s="66"/>
      <c r="H19" s="67"/>
      <c r="I19" s="68"/>
      <c r="J19" s="68"/>
      <c r="K19" s="68"/>
      <c r="L19" s="68"/>
      <c r="M19" s="69"/>
      <c r="N19" s="44"/>
    </row>
    <row r="20" spans="2:14" s="1" customFormat="1" ht="13.5" customHeight="1">
      <c r="B20" s="70">
        <v>1</v>
      </c>
      <c r="C20" s="28" t="s">
        <v>67</v>
      </c>
      <c r="D20" s="28"/>
      <c r="E20" s="71"/>
      <c r="F20" s="71"/>
      <c r="G20" s="29">
        <v>12125.5</v>
      </c>
      <c r="H20" s="72"/>
      <c r="I20" s="73"/>
      <c r="J20" s="73"/>
      <c r="K20" s="73"/>
      <c r="L20" s="73"/>
      <c r="M20" s="74"/>
      <c r="N20" s="71"/>
    </row>
    <row r="21" spans="2:14" s="1" customFormat="1" ht="13.5" customHeight="1">
      <c r="B21" s="70"/>
      <c r="C21" s="28" t="s">
        <v>61</v>
      </c>
      <c r="D21" s="28"/>
      <c r="E21" s="71"/>
      <c r="F21" s="71"/>
      <c r="G21" s="29"/>
      <c r="H21" s="72"/>
      <c r="I21" s="73"/>
      <c r="J21" s="73"/>
      <c r="K21" s="81"/>
      <c r="L21" s="81"/>
      <c r="M21" s="81"/>
      <c r="N21" s="71"/>
    </row>
    <row r="22" spans="2:14" s="1" customFormat="1" ht="13.5" customHeight="1">
      <c r="B22" s="70"/>
      <c r="C22" s="28" t="s">
        <v>62</v>
      </c>
      <c r="D22" s="28"/>
      <c r="E22" s="71"/>
      <c r="F22" s="71"/>
      <c r="G22" s="29"/>
      <c r="H22" s="72"/>
      <c r="I22" s="73"/>
      <c r="J22" s="73"/>
      <c r="K22" s="81"/>
      <c r="L22" s="81"/>
      <c r="M22" s="81"/>
      <c r="N22" s="71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1"/>
      <c r="L23" s="37"/>
      <c r="N23" s="7"/>
    </row>
    <row r="24" spans="2:14" s="2" customFormat="1" ht="15.75" thickBot="1">
      <c r="B24" s="16">
        <v>2</v>
      </c>
      <c r="C24" s="17" t="s">
        <v>23</v>
      </c>
      <c r="D24" s="17"/>
      <c r="E24" s="17"/>
      <c r="F24" s="17"/>
      <c r="G24" s="18">
        <f>G27+G29</f>
        <v>315.39</v>
      </c>
      <c r="H24" s="17">
        <v>3749.2</v>
      </c>
      <c r="I24" s="33">
        <f>H24*10%</f>
        <v>374.92</v>
      </c>
      <c r="J24" s="19">
        <f>H24-I24</f>
        <v>3374.2799999999997</v>
      </c>
      <c r="K24" s="34">
        <v>-4359.47</v>
      </c>
      <c r="L24" s="64">
        <f>J24-K24-G24</f>
        <v>7418.36</v>
      </c>
      <c r="N24" s="44"/>
    </row>
    <row r="25" spans="2:14" s="20" customFormat="1" ht="12.75">
      <c r="B25" s="21"/>
      <c r="C25" s="22"/>
      <c r="D25" s="22"/>
      <c r="E25" s="22"/>
      <c r="F25" s="22"/>
      <c r="G25" s="39"/>
      <c r="H25" s="9"/>
      <c r="I25" s="24"/>
      <c r="J25" s="9"/>
      <c r="K25" s="9"/>
      <c r="L25" s="9"/>
      <c r="M25" s="39"/>
      <c r="N25" s="22"/>
    </row>
    <row r="26" spans="2:14" ht="13.5" thickBot="1">
      <c r="B26" s="6"/>
      <c r="C26" s="75"/>
      <c r="D26" s="7"/>
      <c r="E26" s="7"/>
      <c r="F26" s="7"/>
      <c r="G26" s="8"/>
      <c r="H26" s="8"/>
      <c r="I26" s="8"/>
      <c r="J26" s="8"/>
      <c r="K26" s="31"/>
      <c r="L26" s="37"/>
      <c r="N26" s="7"/>
    </row>
    <row r="27" spans="2:14" s="20" customFormat="1" ht="15.75" thickBot="1">
      <c r="B27" s="21"/>
      <c r="C27" s="41" t="s">
        <v>47</v>
      </c>
      <c r="D27" s="22"/>
      <c r="E27" s="22"/>
      <c r="F27" s="22"/>
      <c r="G27" s="42">
        <f>SUM(G25:G26)</f>
        <v>0</v>
      </c>
      <c r="H27" s="9"/>
      <c r="I27" s="9"/>
      <c r="J27" s="9"/>
      <c r="K27" s="39"/>
      <c r="L27" s="38"/>
      <c r="N27" s="22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1"/>
      <c r="L28" s="37"/>
      <c r="N28" s="7"/>
    </row>
    <row r="29" spans="2:14" s="2" customFormat="1" ht="15.75" thickBot="1">
      <c r="B29" s="16"/>
      <c r="C29" s="17" t="s">
        <v>26</v>
      </c>
      <c r="D29" s="17"/>
      <c r="E29" s="17" t="s">
        <v>49</v>
      </c>
      <c r="F29" s="17"/>
      <c r="G29" s="42">
        <f>SUM(G30:G30)</f>
        <v>315.39</v>
      </c>
      <c r="H29" s="17"/>
      <c r="I29" s="76"/>
      <c r="J29" s="76"/>
      <c r="K29" s="80"/>
      <c r="L29" s="77"/>
      <c r="N29" s="44"/>
    </row>
    <row r="30" spans="2:14" ht="13.5" thickBot="1">
      <c r="B30" s="21" t="s">
        <v>57</v>
      </c>
      <c r="C30" s="7"/>
      <c r="D30" s="7"/>
      <c r="E30" s="7"/>
      <c r="F30" s="7"/>
      <c r="G30" s="9">
        <v>315.39</v>
      </c>
      <c r="H30" s="8"/>
      <c r="I30" s="8"/>
      <c r="J30" s="8"/>
      <c r="K30" s="31"/>
      <c r="L30" s="37"/>
      <c r="N30" s="7"/>
    </row>
    <row r="31" spans="2:14" s="48" customFormat="1" ht="16.5" thickBot="1">
      <c r="B31" s="49"/>
      <c r="C31" s="50" t="s">
        <v>24</v>
      </c>
      <c r="D31" s="50"/>
      <c r="E31" s="50"/>
      <c r="F31" s="50"/>
      <c r="G31" s="51">
        <f aca="true" t="shared" si="0" ref="G31:L31">G18+G24</f>
        <v>12440.89</v>
      </c>
      <c r="H31" s="51">
        <f t="shared" si="0"/>
        <v>11368.27</v>
      </c>
      <c r="I31" s="52">
        <f t="shared" si="0"/>
        <v>1136.827</v>
      </c>
      <c r="J31" s="52">
        <f t="shared" si="0"/>
        <v>10231.443</v>
      </c>
      <c r="K31" s="52">
        <f t="shared" si="0"/>
        <v>-1805.69</v>
      </c>
      <c r="L31" s="52">
        <f t="shared" si="0"/>
        <v>-403.7570000000005</v>
      </c>
      <c r="N31" s="53"/>
    </row>
    <row r="32" ht="12.75">
      <c r="N32" s="7"/>
    </row>
    <row r="33" ht="12.75">
      <c r="N33" s="7"/>
    </row>
    <row r="37" s="20" customFormat="1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2011-02-16T09:12:22Z</cp:lastPrinted>
  <dcterms:created xsi:type="dcterms:W3CDTF">1996-10-08T23:32:33Z</dcterms:created>
  <dcterms:modified xsi:type="dcterms:W3CDTF">2014-11-20T05:05:46Z</dcterms:modified>
  <cp:category/>
  <cp:version/>
  <cp:contentType/>
  <cp:contentStatus/>
</cp:coreProperties>
</file>