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2012" sheetId="2" r:id="rId2"/>
    <sheet name="2013" sheetId="3" r:id="rId3"/>
    <sheet name="2014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<sst xmlns="http://schemas.openxmlformats.org/spreadsheetml/2006/main" count="145" uniqueCount="53">
  <si>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</si>
  <si>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</si>
  <si>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</si>
  <si>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</si>
  <si>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</si>
  <si>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</si>
  <si>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</si>
  <si>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</si>
  <si>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</si>
  <si>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</si>
  <si>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</si>
  <si>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</si>
  <si>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</si>
  <si>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</si>
  <si>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</si>
  <si>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</si>
  <si>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</si>
  <si>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</si>
  <si>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(гр.4*15%)</t>
  </si>
  <si>
    <t>(гр.4-гр.5)</t>
  </si>
  <si>
    <t>(гр.6-гр.3)</t>
  </si>
  <si>
    <t>Ремонт :</t>
  </si>
  <si>
    <t>Содержание :</t>
  </si>
  <si>
    <t>Итого :</t>
  </si>
  <si>
    <t>Дератизация :</t>
  </si>
  <si>
    <t>2012г</t>
  </si>
  <si>
    <t>4 квартал</t>
  </si>
  <si>
    <t>1 квартал</t>
  </si>
  <si>
    <t>Исполнитель : Голованова Н.В.</t>
  </si>
  <si>
    <t>тел. 65-7-51</t>
  </si>
  <si>
    <t>внутридомовых сетей по адресу : д.Щекино, ул.Центральная, д.18</t>
  </si>
  <si>
    <t>за период : июль 2012г - март 2013г</t>
  </si>
  <si>
    <t>3 квартал</t>
  </si>
  <si>
    <t>2013г</t>
  </si>
  <si>
    <t>2 квартал</t>
  </si>
  <si>
    <t>98 м2</t>
  </si>
  <si>
    <t>за период : январь 2012г - декабрь 2012г</t>
  </si>
  <si>
    <t>Договора-10%</t>
  </si>
  <si>
    <t>(гр.4*10%)</t>
  </si>
  <si>
    <t>Итого: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</si>
  <si>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</si>
  <si>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</si>
  <si>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</si>
  <si>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</si>
  <si>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</si>
  <si>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</si>
  <si>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</si>
  <si>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Октябрь 2013г</t>
  </si>
  <si>
    <t xml:space="preserve">Изготовление оконных блоков в кол-ве 2шт с </t>
  </si>
  <si>
    <t>установкой и демонтажом старых, конопатка</t>
  </si>
  <si>
    <t>стен - 20мп в кв.2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</si>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</sst>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workbookViewId="0" topLeftCell="A1">
      <selection activeCell="A1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30</v>
      </c>
      <c r="C7" s="2"/>
      <c r="D7" s="2"/>
      <c r="E7" s="2"/>
    </row>
    <row r="8" spans="2:5" s="1" customFormat="1" ht="15">
      <c r="B8" s="2" t="s">
        <v>31</v>
      </c>
      <c r="C8" s="2"/>
      <c r="E8" s="2"/>
    </row>
    <row r="9" ht="13.5" thickBot="1"/>
    <row r="10" spans="2:11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6" t="s">
        <v>10</v>
      </c>
    </row>
    <row r="11" spans="2:11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10" t="s">
        <v>15</v>
      </c>
    </row>
    <row r="12" spans="2:11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/>
      <c r="J13" s="9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9" t="s">
        <v>18</v>
      </c>
      <c r="J17" s="9" t="s">
        <v>19</v>
      </c>
      <c r="K17" s="10" t="s">
        <v>20</v>
      </c>
    </row>
    <row r="18" spans="2:11" s="2" customFormat="1" ht="15.75" thickBot="1">
      <c r="B18" s="19">
        <v>1</v>
      </c>
      <c r="C18" s="20" t="s">
        <v>21</v>
      </c>
      <c r="D18" s="20"/>
      <c r="E18" s="20"/>
      <c r="F18" s="20"/>
      <c r="G18" s="21">
        <f>SUM(G19:G20)</f>
        <v>0</v>
      </c>
      <c r="H18" s="19">
        <v>5433.12</v>
      </c>
      <c r="I18" s="22">
        <f>H18*15%</f>
        <v>814.968</v>
      </c>
      <c r="J18" s="22">
        <f>H18-I18</f>
        <v>4618.152</v>
      </c>
      <c r="K18" s="23">
        <f>J18-G18</f>
        <v>4618.152</v>
      </c>
    </row>
    <row r="19" spans="2:11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8"/>
    </row>
    <row r="20" spans="2:11" ht="13.5" thickBot="1">
      <c r="B20" s="7"/>
      <c r="C20" s="8"/>
      <c r="D20" s="8"/>
      <c r="E20" s="8"/>
      <c r="F20" s="8"/>
      <c r="G20" s="9"/>
      <c r="H20" s="9"/>
      <c r="I20" s="9"/>
      <c r="J20" s="9"/>
      <c r="K20" s="10"/>
    </row>
    <row r="21" spans="2:11" s="2" customFormat="1" ht="15.75" thickBot="1">
      <c r="B21" s="19">
        <v>2</v>
      </c>
      <c r="C21" s="20" t="s">
        <v>22</v>
      </c>
      <c r="D21" s="20"/>
      <c r="E21" s="20"/>
      <c r="F21" s="20"/>
      <c r="G21" s="21">
        <f>G24+G26</f>
        <v>250.88</v>
      </c>
      <c r="H21" s="20">
        <v>1716.96</v>
      </c>
      <c r="I21" s="30">
        <f>H21*15%</f>
        <v>257.544</v>
      </c>
      <c r="J21" s="22">
        <f>H21-I21</f>
        <v>1459.4160000000002</v>
      </c>
      <c r="K21" s="23">
        <f>J21-G21</f>
        <v>1208.536</v>
      </c>
    </row>
    <row r="22" spans="2:11" s="24" customFormat="1" ht="12.75">
      <c r="B22" s="25"/>
      <c r="C22" s="26"/>
      <c r="D22" s="26"/>
      <c r="E22" s="26"/>
      <c r="F22" s="26"/>
      <c r="G22" s="27"/>
      <c r="H22" s="26"/>
      <c r="I22" s="27"/>
      <c r="J22" s="27"/>
      <c r="K22" s="28"/>
    </row>
    <row r="23" spans="2:13" ht="13.5" thickBot="1">
      <c r="B23" s="7"/>
      <c r="C23" s="8"/>
      <c r="D23" s="8"/>
      <c r="E23" s="8"/>
      <c r="F23" s="8"/>
      <c r="G23" s="9"/>
      <c r="H23" s="9"/>
      <c r="I23" s="9"/>
      <c r="J23" s="9"/>
      <c r="K23" s="10"/>
      <c r="M23" s="8"/>
    </row>
    <row r="24" spans="2:13" s="24" customFormat="1" ht="15.75" thickBot="1">
      <c r="B24" s="25"/>
      <c r="C24" s="29" t="s">
        <v>23</v>
      </c>
      <c r="D24" s="26"/>
      <c r="E24" s="26"/>
      <c r="F24" s="26"/>
      <c r="G24" s="31">
        <f>SUM(G22:G23)</f>
        <v>0</v>
      </c>
      <c r="H24" s="27"/>
      <c r="I24" s="27"/>
      <c r="J24" s="27"/>
      <c r="K24" s="28"/>
      <c r="M24" s="26"/>
    </row>
    <row r="25" spans="2:13" ht="13.5" thickBot="1">
      <c r="B25" s="7"/>
      <c r="C25" s="8"/>
      <c r="D25" s="8"/>
      <c r="E25" s="8"/>
      <c r="F25" s="8"/>
      <c r="G25" s="9"/>
      <c r="H25" s="9"/>
      <c r="I25" s="9"/>
      <c r="J25" s="9"/>
      <c r="K25" s="10"/>
      <c r="M25" s="8"/>
    </row>
    <row r="26" spans="2:13" s="2" customFormat="1" ht="15.75" thickBot="1">
      <c r="B26" s="19"/>
      <c r="C26" s="20" t="s">
        <v>24</v>
      </c>
      <c r="D26" s="20"/>
      <c r="E26" s="20" t="s">
        <v>35</v>
      </c>
      <c r="F26" s="20"/>
      <c r="G26" s="31">
        <f>SUM(G27:G31)</f>
        <v>250.88</v>
      </c>
      <c r="H26" s="20"/>
      <c r="I26" s="32"/>
      <c r="J26" s="32"/>
      <c r="K26" s="33"/>
      <c r="M26" s="34"/>
    </row>
    <row r="27" spans="2:13" s="24" customFormat="1" ht="12.75">
      <c r="B27" s="25" t="s">
        <v>25</v>
      </c>
      <c r="C27" s="26" t="s">
        <v>32</v>
      </c>
      <c r="D27" s="26"/>
      <c r="E27" s="26"/>
      <c r="F27" s="26"/>
      <c r="G27" s="27">
        <v>62.72</v>
      </c>
      <c r="H27" s="27"/>
      <c r="I27" s="27"/>
      <c r="J27" s="27"/>
      <c r="K27" s="28"/>
      <c r="M27" s="26"/>
    </row>
    <row r="28" spans="2:13" s="24" customFormat="1" ht="12.75">
      <c r="B28" s="25"/>
      <c r="C28" s="26" t="s">
        <v>26</v>
      </c>
      <c r="D28" s="26"/>
      <c r="E28" s="26"/>
      <c r="F28" s="26"/>
      <c r="G28" s="27">
        <v>62.72</v>
      </c>
      <c r="H28" s="27"/>
      <c r="I28" s="27"/>
      <c r="J28" s="27"/>
      <c r="K28" s="28"/>
      <c r="M28" s="26"/>
    </row>
    <row r="29" spans="2:13" s="24" customFormat="1" ht="12.75">
      <c r="B29" s="25" t="s">
        <v>33</v>
      </c>
      <c r="C29" s="26" t="s">
        <v>27</v>
      </c>
      <c r="D29" s="26"/>
      <c r="E29" s="26"/>
      <c r="F29" s="26"/>
      <c r="G29" s="27">
        <v>62.72</v>
      </c>
      <c r="H29" s="27"/>
      <c r="I29" s="27"/>
      <c r="J29" s="27"/>
      <c r="K29" s="28"/>
      <c r="M29" s="26"/>
    </row>
    <row r="30" spans="2:13" s="24" customFormat="1" ht="12.75">
      <c r="B30" s="25"/>
      <c r="C30" s="26" t="s">
        <v>34</v>
      </c>
      <c r="D30" s="26"/>
      <c r="E30" s="26"/>
      <c r="F30" s="26"/>
      <c r="G30" s="27">
        <v>62.72</v>
      </c>
      <c r="H30" s="27"/>
      <c r="I30" s="27"/>
      <c r="J30" s="27"/>
      <c r="K30" s="28"/>
      <c r="M30" s="26"/>
    </row>
    <row r="31" spans="2:13" ht="13.5" thickBot="1">
      <c r="B31" s="7"/>
      <c r="C31" s="8"/>
      <c r="D31" s="8"/>
      <c r="E31" s="8"/>
      <c r="F31" s="8"/>
      <c r="G31" s="9"/>
      <c r="H31" s="9"/>
      <c r="I31" s="9"/>
      <c r="J31" s="9"/>
      <c r="K31" s="10"/>
      <c r="M31" s="8"/>
    </row>
    <row r="32" spans="2:13" s="35" customFormat="1" ht="16.5" thickBot="1">
      <c r="B32" s="36"/>
      <c r="C32" s="37" t="s">
        <v>23</v>
      </c>
      <c r="D32" s="37"/>
      <c r="E32" s="37"/>
      <c r="F32" s="37"/>
      <c r="G32" s="38">
        <f>G18+G21</f>
        <v>250.88</v>
      </c>
      <c r="H32" s="38">
        <f>H18+H21</f>
        <v>7150.08</v>
      </c>
      <c r="I32" s="38">
        <f>I18+I21</f>
        <v>1072.512</v>
      </c>
      <c r="J32" s="39">
        <f>J18+J21</f>
        <v>6077.568</v>
      </c>
      <c r="K32" s="39">
        <f>K18+K21</f>
        <v>5826.688</v>
      </c>
      <c r="M32" s="40"/>
    </row>
    <row r="33" ht="12.75">
      <c r="M33" s="8"/>
    </row>
    <row r="34" spans="2:13" ht="12.75">
      <c r="B34" t="s">
        <v>28</v>
      </c>
      <c r="M34" s="8"/>
    </row>
    <row r="35" ht="12.75">
      <c r="M35" s="8"/>
    </row>
    <row r="36" spans="2:13" ht="12.75">
      <c r="B36" t="s">
        <v>29</v>
      </c>
      <c r="M36" s="8"/>
    </row>
    <row r="37" ht="12.75">
      <c r="M37" s="8"/>
    </row>
    <row r="38" ht="12.75">
      <c r="M38" s="8"/>
    </row>
    <row r="39" ht="12.75">
      <c r="M39" s="8"/>
    </row>
    <row r="40" ht="12.75">
      <c r="M40" s="8"/>
    </row>
    <row r="41" ht="12.75">
      <c r="M41" s="8"/>
    </row>
    <row r="42" ht="12.75">
      <c r="M42" s="8"/>
    </row>
    <row r="43" ht="12.75">
      <c r="M43" s="8"/>
    </row>
    <row r="44" ht="12.75">
      <c r="M44" s="8"/>
    </row>
    <row r="45" ht="12.75">
      <c r="M45" s="8"/>
    </row>
    <row r="46" ht="12.75">
      <c r="M46" s="8"/>
    </row>
    <row r="47" ht="12.75">
      <c r="M47" s="8"/>
    </row>
    <row r="48" ht="12.75">
      <c r="M48" s="8"/>
    </row>
    <row r="49" ht="12.75">
      <c r="M49" s="8"/>
    </row>
    <row r="50" ht="12.75">
      <c r="M50" s="8"/>
    </row>
    <row r="51" ht="12.75">
      <c r="M51" s="8"/>
    </row>
  </sheetData>
  <printOptions/>
  <pageMargins left="0.75" right="0.75" top="1" bottom="1" header="0.5" footer="0.5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H20" sqref="H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30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9" ht="13.5" thickBot="1"/>
    <row r="10" spans="2:11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6" t="s">
        <v>10</v>
      </c>
    </row>
    <row r="11" spans="2:11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10" t="s">
        <v>15</v>
      </c>
    </row>
    <row r="12" spans="2:11" ht="12.75">
      <c r="B12" s="7"/>
      <c r="C12" s="8"/>
      <c r="D12" s="8"/>
      <c r="E12" s="8"/>
      <c r="F12" s="8"/>
      <c r="G12" s="9"/>
      <c r="H12" s="9" t="s">
        <v>11</v>
      </c>
      <c r="I12" s="9" t="s">
        <v>37</v>
      </c>
      <c r="J12" s="9" t="s">
        <v>17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/>
      <c r="J13" s="9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9" t="s">
        <v>38</v>
      </c>
      <c r="J17" s="9" t="s">
        <v>19</v>
      </c>
      <c r="K17" s="10" t="s">
        <v>20</v>
      </c>
    </row>
    <row r="18" spans="2:13" s="2" customFormat="1" ht="15.75" thickBot="1">
      <c r="B18" s="19">
        <v>1</v>
      </c>
      <c r="C18" s="20" t="s">
        <v>21</v>
      </c>
      <c r="D18" s="20"/>
      <c r="E18" s="20"/>
      <c r="F18" s="20"/>
      <c r="G18" s="21">
        <f>SUM(G19:G21)</f>
        <v>0</v>
      </c>
      <c r="H18" s="19">
        <v>6007.65</v>
      </c>
      <c r="I18" s="22">
        <f>H18*10%</f>
        <v>600.765</v>
      </c>
      <c r="J18" s="22">
        <f>H18-I18</f>
        <v>5406.884999999999</v>
      </c>
      <c r="K18" s="23">
        <f>J18-G18</f>
        <v>5406.884999999999</v>
      </c>
      <c r="M18" s="34"/>
    </row>
    <row r="19" spans="2:13" s="24" customFormat="1" ht="12.75">
      <c r="B19" s="25"/>
      <c r="C19" s="26"/>
      <c r="D19" s="26"/>
      <c r="E19" s="26"/>
      <c r="F19" s="26"/>
      <c r="G19" s="41"/>
      <c r="H19" s="42"/>
      <c r="I19" s="43"/>
      <c r="J19" s="43"/>
      <c r="K19" s="44"/>
      <c r="L19" s="45"/>
      <c r="M19" s="44"/>
    </row>
    <row r="20" spans="2:13" s="1" customFormat="1" ht="13.5" customHeight="1">
      <c r="B20" s="48"/>
      <c r="C20" s="46"/>
      <c r="D20" s="46"/>
      <c r="E20" s="49"/>
      <c r="F20" s="49"/>
      <c r="G20" s="47"/>
      <c r="H20" s="50"/>
      <c r="I20" s="51"/>
      <c r="J20" s="51"/>
      <c r="K20" s="51"/>
      <c r="L20" s="52"/>
      <c r="M20" s="49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10"/>
      <c r="M21" s="8"/>
    </row>
    <row r="22" spans="2:13" s="2" customFormat="1" ht="15.75" thickBot="1">
      <c r="B22" s="19">
        <v>2</v>
      </c>
      <c r="C22" s="20" t="s">
        <v>22</v>
      </c>
      <c r="D22" s="20"/>
      <c r="E22" s="20"/>
      <c r="F22" s="20"/>
      <c r="G22" s="21">
        <f>G25+G27</f>
        <v>250.88</v>
      </c>
      <c r="H22" s="20">
        <v>1428.34</v>
      </c>
      <c r="I22" s="30">
        <f>H22*10%</f>
        <v>142.834</v>
      </c>
      <c r="J22" s="22">
        <f>H22-I22</f>
        <v>1285.5059999999999</v>
      </c>
      <c r="K22" s="23">
        <f>J22-G22</f>
        <v>1034.6259999999997</v>
      </c>
      <c r="M22" s="34"/>
    </row>
    <row r="23" spans="2:13" s="24" customFormat="1" ht="12.75">
      <c r="B23" s="25"/>
      <c r="C23" s="26"/>
      <c r="D23" s="26"/>
      <c r="E23" s="26"/>
      <c r="F23" s="26"/>
      <c r="G23" s="53"/>
      <c r="H23" s="27"/>
      <c r="I23" s="42"/>
      <c r="J23" s="27"/>
      <c r="K23" s="27"/>
      <c r="L23" s="53"/>
      <c r="M23" s="26"/>
    </row>
    <row r="24" spans="2:13" ht="13.5" thickBot="1">
      <c r="B24" s="7"/>
      <c r="C24" s="54"/>
      <c r="D24" s="8"/>
      <c r="E24" s="8"/>
      <c r="F24" s="8"/>
      <c r="G24" s="9"/>
      <c r="H24" s="9"/>
      <c r="I24" s="9"/>
      <c r="J24" s="9"/>
      <c r="K24" s="10"/>
      <c r="M24" s="8"/>
    </row>
    <row r="25" spans="2:13" s="24" customFormat="1" ht="15.75" thickBot="1">
      <c r="B25" s="25"/>
      <c r="C25" s="29" t="s">
        <v>39</v>
      </c>
      <c r="D25" s="26"/>
      <c r="E25" s="26"/>
      <c r="F25" s="26"/>
      <c r="G25" s="31">
        <f>SUM(G23:G24)</f>
        <v>0</v>
      </c>
      <c r="H25" s="27"/>
      <c r="I25" s="27"/>
      <c r="J25" s="27"/>
      <c r="K25" s="28"/>
      <c r="M25" s="26"/>
    </row>
    <row r="26" spans="2:13" ht="13.5" thickBot="1">
      <c r="B26" s="7"/>
      <c r="C26" s="8"/>
      <c r="D26" s="8"/>
      <c r="E26" s="8"/>
      <c r="F26" s="8"/>
      <c r="G26" s="9"/>
      <c r="H26" s="9"/>
      <c r="I26" s="9"/>
      <c r="J26" s="9"/>
      <c r="K26" s="10"/>
      <c r="M26" s="8"/>
    </row>
    <row r="27" spans="2:13" s="2" customFormat="1" ht="15.75" thickBot="1">
      <c r="B27" s="19"/>
      <c r="C27" s="20" t="s">
        <v>24</v>
      </c>
      <c r="D27" s="20"/>
      <c r="E27" s="20" t="s">
        <v>35</v>
      </c>
      <c r="F27" s="20"/>
      <c r="G27" s="31">
        <f>SUM(G28:G28)</f>
        <v>250.88</v>
      </c>
      <c r="H27" s="20"/>
      <c r="I27" s="32"/>
      <c r="J27" s="32"/>
      <c r="K27" s="33"/>
      <c r="M27" s="34"/>
    </row>
    <row r="28" spans="2:13" ht="13.5" thickBot="1">
      <c r="B28" s="25" t="s">
        <v>25</v>
      </c>
      <c r="C28" s="8"/>
      <c r="D28" s="8"/>
      <c r="E28" s="8"/>
      <c r="F28" s="8"/>
      <c r="G28" s="27">
        <v>250.88</v>
      </c>
      <c r="H28" s="9"/>
      <c r="I28" s="9"/>
      <c r="J28" s="9"/>
      <c r="K28" s="10"/>
      <c r="M28" s="8"/>
    </row>
    <row r="29" spans="2:13" s="35" customFormat="1" ht="16.5" thickBot="1">
      <c r="B29" s="36"/>
      <c r="C29" s="37" t="s">
        <v>23</v>
      </c>
      <c r="D29" s="37"/>
      <c r="E29" s="37"/>
      <c r="F29" s="37"/>
      <c r="G29" s="38">
        <f>G18+G22</f>
        <v>250.88</v>
      </c>
      <c r="H29" s="38">
        <f>H18+H22</f>
        <v>7435.99</v>
      </c>
      <c r="I29" s="39">
        <f>I18+I22</f>
        <v>743.5989999999999</v>
      </c>
      <c r="J29" s="39">
        <f>J18+J22</f>
        <v>6692.391</v>
      </c>
      <c r="K29" s="39">
        <f>K18+K22</f>
        <v>6441.510999999999</v>
      </c>
      <c r="M29" s="40"/>
    </row>
    <row r="30" ht="12.75">
      <c r="M30" s="8"/>
    </row>
    <row r="31" ht="12.75">
      <c r="M31" s="8"/>
    </row>
    <row r="35" s="24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D7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30</v>
      </c>
      <c r="C7" s="2"/>
      <c r="D7" s="2"/>
      <c r="E7" s="2"/>
    </row>
    <row r="8" spans="2:5" s="1" customFormat="1" ht="15">
      <c r="B8" s="2" t="s">
        <v>40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41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42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37</v>
      </c>
      <c r="J12" s="9" t="s">
        <v>17</v>
      </c>
      <c r="K12" s="9" t="s">
        <v>43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44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55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56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38</v>
      </c>
      <c r="J17" s="9" t="s">
        <v>19</v>
      </c>
      <c r="K17" s="57"/>
      <c r="L17" s="10" t="s">
        <v>46</v>
      </c>
    </row>
    <row r="18" spans="2:14" s="2" customFormat="1" ht="15.75" thickBot="1">
      <c r="B18" s="19">
        <v>1</v>
      </c>
      <c r="C18" s="20" t="s">
        <v>21</v>
      </c>
      <c r="D18" s="20"/>
      <c r="E18" s="20"/>
      <c r="F18" s="20"/>
      <c r="G18" s="21">
        <f>SUM(G19:G23)</f>
        <v>19726.02</v>
      </c>
      <c r="H18" s="19">
        <v>6060.99</v>
      </c>
      <c r="I18" s="22">
        <f>H18*10%</f>
        <v>606.099</v>
      </c>
      <c r="J18" s="22">
        <f>H18-I18</f>
        <v>5454.891</v>
      </c>
      <c r="K18" s="58">
        <v>-5406.89</v>
      </c>
      <c r="L18" s="23">
        <f>J18-K18-G18</f>
        <v>-8864.239000000001</v>
      </c>
      <c r="N18" s="34"/>
    </row>
    <row r="19" spans="2:14" s="2" customFormat="1" ht="15">
      <c r="B19" s="59"/>
      <c r="C19" s="26" t="s">
        <v>47</v>
      </c>
      <c r="D19" s="26"/>
      <c r="E19" s="34"/>
      <c r="F19" s="34"/>
      <c r="G19" s="60"/>
      <c r="H19" s="61"/>
      <c r="I19" s="62"/>
      <c r="J19" s="62"/>
      <c r="K19" s="62"/>
      <c r="L19" s="62"/>
      <c r="M19" s="63"/>
      <c r="N19" s="34"/>
    </row>
    <row r="20" spans="2:14" s="1" customFormat="1" ht="13.5" customHeight="1">
      <c r="B20" s="48">
        <v>1</v>
      </c>
      <c r="C20" s="46" t="s">
        <v>48</v>
      </c>
      <c r="D20" s="46"/>
      <c r="E20" s="49"/>
      <c r="F20" s="49"/>
      <c r="G20" s="47">
        <v>19726.02</v>
      </c>
      <c r="H20" s="50"/>
      <c r="I20" s="51"/>
      <c r="J20" s="51"/>
      <c r="K20" s="51"/>
      <c r="L20" s="51"/>
      <c r="M20" s="52"/>
      <c r="N20" s="49"/>
    </row>
    <row r="21" spans="2:14" s="1" customFormat="1" ht="13.5" customHeight="1">
      <c r="B21" s="48"/>
      <c r="C21" s="46" t="s">
        <v>49</v>
      </c>
      <c r="D21" s="46"/>
      <c r="E21" s="49"/>
      <c r="F21" s="49"/>
      <c r="G21" s="47"/>
      <c r="H21" s="50"/>
      <c r="I21" s="51"/>
      <c r="J21" s="51"/>
      <c r="K21" s="64"/>
      <c r="L21" s="64"/>
      <c r="M21" s="64"/>
      <c r="N21" s="49"/>
    </row>
    <row r="22" spans="2:14" s="1" customFormat="1" ht="13.5" customHeight="1">
      <c r="B22" s="48"/>
      <c r="C22" s="46" t="s">
        <v>50</v>
      </c>
      <c r="D22" s="46"/>
      <c r="E22" s="49"/>
      <c r="F22" s="49"/>
      <c r="G22" s="47"/>
      <c r="H22" s="50"/>
      <c r="I22" s="51"/>
      <c r="J22" s="51"/>
      <c r="K22" s="64"/>
      <c r="L22" s="64"/>
      <c r="M22" s="64"/>
      <c r="N22" s="49"/>
    </row>
    <row r="23" spans="2:14" ht="13.5" thickBot="1">
      <c r="B23" s="7"/>
      <c r="C23" s="8"/>
      <c r="D23" s="8"/>
      <c r="E23" s="8"/>
      <c r="F23" s="8"/>
      <c r="G23" s="9"/>
      <c r="H23" s="9"/>
      <c r="I23" s="9"/>
      <c r="J23" s="9"/>
      <c r="K23" s="57"/>
      <c r="L23" s="10"/>
      <c r="N23" s="8"/>
    </row>
    <row r="24" spans="2:14" s="2" customFormat="1" ht="15.75" thickBot="1">
      <c r="B24" s="19">
        <v>2</v>
      </c>
      <c r="C24" s="20" t="s">
        <v>22</v>
      </c>
      <c r="D24" s="20"/>
      <c r="E24" s="20"/>
      <c r="F24" s="20"/>
      <c r="G24" s="21">
        <f>G27+G29</f>
        <v>250.88</v>
      </c>
      <c r="H24" s="20">
        <v>2985.5</v>
      </c>
      <c r="I24" s="30">
        <f>H24*10%</f>
        <v>298.55</v>
      </c>
      <c r="J24" s="22">
        <f>H24-I24</f>
        <v>2686.95</v>
      </c>
      <c r="K24" s="58">
        <v>-1034.63</v>
      </c>
      <c r="L24" s="23">
        <f>J24-K24-G24</f>
        <v>3470.7</v>
      </c>
      <c r="N24" s="34"/>
    </row>
    <row r="25" spans="2:14" s="24" customFormat="1" ht="12.75">
      <c r="B25" s="25"/>
      <c r="C25" s="26"/>
      <c r="D25" s="26"/>
      <c r="E25" s="26"/>
      <c r="F25" s="26"/>
      <c r="G25" s="53"/>
      <c r="H25" s="27"/>
      <c r="I25" s="42"/>
      <c r="J25" s="27"/>
      <c r="K25" s="27"/>
      <c r="L25" s="27"/>
      <c r="M25" s="53"/>
      <c r="N25" s="26"/>
    </row>
    <row r="26" spans="2:14" ht="13.5" thickBot="1">
      <c r="B26" s="7"/>
      <c r="C26" s="54"/>
      <c r="D26" s="8"/>
      <c r="E26" s="8"/>
      <c r="F26" s="8"/>
      <c r="G26" s="9"/>
      <c r="H26" s="9"/>
      <c r="I26" s="9"/>
      <c r="J26" s="9"/>
      <c r="K26" s="57"/>
      <c r="L26" s="10"/>
      <c r="N26" s="8"/>
    </row>
    <row r="27" spans="2:14" s="24" customFormat="1" ht="15.75" thickBot="1">
      <c r="B27" s="25"/>
      <c r="C27" s="29" t="s">
        <v>39</v>
      </c>
      <c r="D27" s="26"/>
      <c r="E27" s="26"/>
      <c r="F27" s="26"/>
      <c r="G27" s="31">
        <f>SUM(G25:G26)</f>
        <v>0</v>
      </c>
      <c r="H27" s="27"/>
      <c r="I27" s="27"/>
      <c r="J27" s="27"/>
      <c r="K27" s="53"/>
      <c r="L27" s="28"/>
      <c r="N27" s="26"/>
    </row>
    <row r="28" spans="2:14" ht="13.5" thickBot="1">
      <c r="B28" s="7"/>
      <c r="C28" s="8"/>
      <c r="D28" s="8"/>
      <c r="E28" s="8"/>
      <c r="F28" s="8"/>
      <c r="G28" s="9"/>
      <c r="H28" s="9"/>
      <c r="I28" s="9"/>
      <c r="J28" s="9"/>
      <c r="K28" s="57"/>
      <c r="L28" s="10"/>
      <c r="N28" s="8"/>
    </row>
    <row r="29" spans="2:14" s="2" customFormat="1" ht="15.75" thickBot="1">
      <c r="B29" s="19"/>
      <c r="C29" s="20" t="s">
        <v>24</v>
      </c>
      <c r="D29" s="20"/>
      <c r="E29" s="20" t="s">
        <v>35</v>
      </c>
      <c r="F29" s="20"/>
      <c r="G29" s="31">
        <f>SUM(G30:G30)</f>
        <v>250.88</v>
      </c>
      <c r="H29" s="20"/>
      <c r="I29" s="32"/>
      <c r="J29" s="32"/>
      <c r="K29" s="65"/>
      <c r="L29" s="33"/>
      <c r="N29" s="34"/>
    </row>
    <row r="30" spans="2:14" ht="13.5" thickBot="1">
      <c r="B30" s="25" t="s">
        <v>33</v>
      </c>
      <c r="C30" s="8"/>
      <c r="D30" s="8"/>
      <c r="E30" s="8"/>
      <c r="F30" s="8"/>
      <c r="G30" s="27">
        <v>250.88</v>
      </c>
      <c r="H30" s="9"/>
      <c r="I30" s="9"/>
      <c r="J30" s="9"/>
      <c r="K30" s="57"/>
      <c r="L30" s="10"/>
      <c r="N30" s="8"/>
    </row>
    <row r="31" spans="2:14" s="35" customFormat="1" ht="16.5" thickBot="1">
      <c r="B31" s="36"/>
      <c r="C31" s="37" t="s">
        <v>23</v>
      </c>
      <c r="D31" s="37"/>
      <c r="E31" s="37"/>
      <c r="F31" s="37"/>
      <c r="G31" s="38">
        <f aca="true" t="shared" si="0" ref="G31:L31">G18+G24</f>
        <v>19976.9</v>
      </c>
      <c r="H31" s="38">
        <f t="shared" si="0"/>
        <v>9046.49</v>
      </c>
      <c r="I31" s="39">
        <f t="shared" si="0"/>
        <v>904.6490000000001</v>
      </c>
      <c r="J31" s="39">
        <f t="shared" si="0"/>
        <v>8141.840999999999</v>
      </c>
      <c r="K31" s="39">
        <f t="shared" si="0"/>
        <v>-6441.52</v>
      </c>
      <c r="L31" s="39">
        <f t="shared" si="0"/>
        <v>-5393.539000000002</v>
      </c>
      <c r="N31" s="40"/>
    </row>
    <row r="32" ht="12.75">
      <c r="N32" s="8"/>
    </row>
    <row r="33" ht="12.75">
      <c r="N33" s="8"/>
    </row>
    <row r="37" s="24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0"/>
  <sheetViews>
    <sheetView tabSelected="1" workbookViewId="0" topLeftCell="C1">
      <selection activeCell="K24" sqref="K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30</v>
      </c>
      <c r="C7" s="2"/>
      <c r="D7" s="2"/>
      <c r="E7" s="2"/>
    </row>
    <row r="8" spans="2:5" s="1" customFormat="1" ht="15">
      <c r="B8" s="2" t="s">
        <v>51</v>
      </c>
      <c r="C8" s="2"/>
      <c r="E8" s="2"/>
    </row>
    <row r="9" ht="13.5" thickBot="1"/>
    <row r="10" spans="2:12" ht="12.75">
      <c r="B10" s="3" t="s">
        <v>4</v>
      </c>
      <c r="C10" s="4" t="s">
        <v>5</v>
      </c>
      <c r="D10" s="4"/>
      <c r="E10" s="4"/>
      <c r="F10" s="4"/>
      <c r="G10" s="5" t="s">
        <v>6</v>
      </c>
      <c r="H10" s="5" t="s">
        <v>7</v>
      </c>
      <c r="I10" s="5" t="s">
        <v>8</v>
      </c>
      <c r="J10" s="5" t="s">
        <v>9</v>
      </c>
      <c r="K10" s="5" t="s">
        <v>41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37</v>
      </c>
      <c r="J12" s="9" t="s">
        <v>17</v>
      </c>
      <c r="K12" s="9" t="s">
        <v>43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44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55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56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38</v>
      </c>
      <c r="J17" s="9" t="s">
        <v>19</v>
      </c>
      <c r="K17" s="57"/>
      <c r="L17" s="10" t="s">
        <v>46</v>
      </c>
    </row>
    <row r="18" spans="2:14" s="2" customFormat="1" ht="15.75" thickBot="1">
      <c r="B18" s="19">
        <v>1</v>
      </c>
      <c r="C18" s="20" t="s">
        <v>21</v>
      </c>
      <c r="D18" s="20"/>
      <c r="E18" s="20"/>
      <c r="F18" s="20"/>
      <c r="G18" s="21">
        <f>SUM(G19:G20)</f>
        <v>0</v>
      </c>
      <c r="H18" s="19">
        <v>6060.99</v>
      </c>
      <c r="I18" s="22">
        <f>H18*10%</f>
        <v>606.099</v>
      </c>
      <c r="J18" s="22">
        <f>H18-I18</f>
        <v>5454.891</v>
      </c>
      <c r="K18" s="58">
        <v>8864.24</v>
      </c>
      <c r="L18" s="23">
        <f>J18-K18-G18</f>
        <v>-3409.349</v>
      </c>
      <c r="N18" s="34"/>
    </row>
    <row r="19" spans="2:14" s="2" customFormat="1" ht="15">
      <c r="B19" s="59"/>
      <c r="C19" s="26"/>
      <c r="D19" s="26"/>
      <c r="E19" s="34"/>
      <c r="F19" s="34"/>
      <c r="G19" s="60"/>
      <c r="H19" s="61"/>
      <c r="I19" s="62"/>
      <c r="J19" s="62"/>
      <c r="K19" s="62"/>
      <c r="L19" s="62"/>
      <c r="M19" s="63"/>
      <c r="N19" s="34"/>
    </row>
    <row r="20" spans="2:14" ht="13.5" thickBot="1">
      <c r="B20" s="7"/>
      <c r="C20" s="8"/>
      <c r="D20" s="8"/>
      <c r="E20" s="8"/>
      <c r="F20" s="8"/>
      <c r="G20" s="9"/>
      <c r="H20" s="9"/>
      <c r="I20" s="9"/>
      <c r="J20" s="9"/>
      <c r="K20" s="57"/>
      <c r="L20" s="10"/>
      <c r="N20" s="8"/>
    </row>
    <row r="21" spans="2:14" s="2" customFormat="1" ht="15.75" thickBot="1">
      <c r="B21" s="19">
        <v>2</v>
      </c>
      <c r="C21" s="20" t="s">
        <v>22</v>
      </c>
      <c r="D21" s="20"/>
      <c r="E21" s="20"/>
      <c r="F21" s="20"/>
      <c r="G21" s="21">
        <f>G24+G26</f>
        <v>250.88</v>
      </c>
      <c r="H21" s="20">
        <v>2985.5</v>
      </c>
      <c r="I21" s="30">
        <f>H21*10%</f>
        <v>298.55</v>
      </c>
      <c r="J21" s="22">
        <f>H21-I21</f>
        <v>2686.95</v>
      </c>
      <c r="K21" s="58">
        <v>-3470.7</v>
      </c>
      <c r="L21" s="23">
        <f>J21-K21-G21</f>
        <v>5906.7699999999995</v>
      </c>
      <c r="N21" s="34"/>
    </row>
    <row r="22" spans="2:14" s="24" customFormat="1" ht="12.75">
      <c r="B22" s="25"/>
      <c r="C22" s="26"/>
      <c r="D22" s="26"/>
      <c r="E22" s="26"/>
      <c r="F22" s="26"/>
      <c r="G22" s="53"/>
      <c r="H22" s="27"/>
      <c r="I22" s="42"/>
      <c r="J22" s="27"/>
      <c r="K22" s="27"/>
      <c r="L22" s="27"/>
      <c r="M22" s="53"/>
      <c r="N22" s="26"/>
    </row>
    <row r="23" spans="2:14" ht="13.5" thickBot="1">
      <c r="B23" s="7"/>
      <c r="C23" s="54"/>
      <c r="D23" s="8"/>
      <c r="E23" s="8"/>
      <c r="F23" s="8"/>
      <c r="G23" s="9"/>
      <c r="H23" s="9"/>
      <c r="I23" s="9"/>
      <c r="J23" s="9"/>
      <c r="K23" s="57"/>
      <c r="L23" s="10"/>
      <c r="N23" s="8"/>
    </row>
    <row r="24" spans="2:14" s="24" customFormat="1" ht="15.75" thickBot="1">
      <c r="B24" s="25"/>
      <c r="C24" s="29" t="s">
        <v>39</v>
      </c>
      <c r="D24" s="26"/>
      <c r="E24" s="26"/>
      <c r="F24" s="26"/>
      <c r="G24" s="31">
        <f>SUM(G22:G23)</f>
        <v>0</v>
      </c>
      <c r="H24" s="27"/>
      <c r="I24" s="27"/>
      <c r="J24" s="27"/>
      <c r="K24" s="53"/>
      <c r="L24" s="28"/>
      <c r="N24" s="26"/>
    </row>
    <row r="25" spans="2:14" ht="13.5" thickBot="1">
      <c r="B25" s="7"/>
      <c r="C25" s="8"/>
      <c r="D25" s="8"/>
      <c r="E25" s="8"/>
      <c r="F25" s="8"/>
      <c r="G25" s="9"/>
      <c r="H25" s="9"/>
      <c r="I25" s="9"/>
      <c r="J25" s="9"/>
      <c r="K25" s="57"/>
      <c r="L25" s="10"/>
      <c r="N25" s="8"/>
    </row>
    <row r="26" spans="2:14" s="2" customFormat="1" ht="15.75" thickBot="1">
      <c r="B26" s="19"/>
      <c r="C26" s="20" t="s">
        <v>24</v>
      </c>
      <c r="D26" s="20"/>
      <c r="E26" s="20" t="s">
        <v>35</v>
      </c>
      <c r="F26" s="20"/>
      <c r="G26" s="31">
        <f>SUM(G27:G27)</f>
        <v>250.88</v>
      </c>
      <c r="H26" s="20"/>
      <c r="I26" s="32"/>
      <c r="J26" s="32"/>
      <c r="K26" s="65"/>
      <c r="L26" s="33"/>
      <c r="N26" s="34"/>
    </row>
    <row r="27" spans="2:14" ht="13.5" thickBot="1">
      <c r="B27" s="25" t="s">
        <v>33</v>
      </c>
      <c r="C27" s="8"/>
      <c r="D27" s="8"/>
      <c r="E27" s="8"/>
      <c r="F27" s="8"/>
      <c r="G27" s="27">
        <v>250.88</v>
      </c>
      <c r="H27" s="9"/>
      <c r="I27" s="9"/>
      <c r="J27" s="9"/>
      <c r="K27" s="57"/>
      <c r="L27" s="10"/>
      <c r="N27" s="8"/>
    </row>
    <row r="28" spans="2:14" s="35" customFormat="1" ht="16.5" thickBot="1">
      <c r="B28" s="36"/>
      <c r="C28" s="37" t="s">
        <v>23</v>
      </c>
      <c r="D28" s="37"/>
      <c r="E28" s="37"/>
      <c r="F28" s="37"/>
      <c r="G28" s="38">
        <f aca="true" t="shared" si="0" ref="G28:L28">G18+G21</f>
        <v>250.88</v>
      </c>
      <c r="H28" s="38">
        <f t="shared" si="0"/>
        <v>9046.49</v>
      </c>
      <c r="I28" s="39">
        <f t="shared" si="0"/>
        <v>904.6490000000001</v>
      </c>
      <c r="J28" s="39">
        <f t="shared" si="0"/>
        <v>8141.840999999999</v>
      </c>
      <c r="K28" s="39">
        <f t="shared" si="0"/>
        <v>5393.54</v>
      </c>
      <c r="L28" s="39">
        <f t="shared" si="0"/>
        <v>2497.4209999999994</v>
      </c>
      <c r="N28" s="40"/>
    </row>
    <row r="29" ht="12.75">
      <c r="N29" s="8"/>
    </row>
    <row r="30" ht="12.75">
      <c r="N30" s="8"/>
    </row>
    <row r="34" s="24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2013-05-16T06:25:28Z</cp:lastPrinted>
  <dcterms:created xsi:type="dcterms:W3CDTF">1996-10-08T23:32:33Z</dcterms:created>
  <dcterms:modified xsi:type="dcterms:W3CDTF">2014-11-20T05:15:12Z</dcterms:modified>
  <cp:category/>
  <cp:version/>
  <cp:contentType/>
  <cp:contentStatus/>
</cp:coreProperties>
</file>