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<sst xmlns="http://schemas.openxmlformats.org/spreadsheetml/2006/main" count="147" uniqueCount="56">
  <si>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</si>
  <si>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</si>
  <si>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</si>
  <si>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</si>
  <si>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</si>
  <si>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</si>
  <si>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</si>
  <si>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</si>
  <si>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</si>
  <si>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</si>
  <si>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</si>
  <si>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</si>
  <si>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</si>
  <si>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</si>
  <si>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</si>
  <si>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</si>
  <si>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</si>
  <si>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</si>
  <si>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</si>
  <si>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</si>
  <si>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(гр.6-гр.3)</t>
  </si>
  <si>
    <t>Директор ООО "Районная управляющая организация"</t>
  </si>
  <si>
    <t>за период : январь 2012г - декабрь 2012г</t>
  </si>
  <si>
    <t>отработать,руб</t>
  </si>
  <si>
    <t>Договора-10%</t>
  </si>
  <si>
    <t>(гр.4*10%)</t>
  </si>
  <si>
    <t>Итого:</t>
  </si>
  <si>
    <t>Вывоз ТБО :</t>
  </si>
  <si>
    <t>2012г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</si>
  <si>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</si>
  <si>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</si>
  <si>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</si>
  <si>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</si>
  <si>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</si>
  <si>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</si>
  <si>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</si>
  <si>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</si>
  <si>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</si>
  <si>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</si>
  <si>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</si>
  <si>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</si>
  <si>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</si>
  <si>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</si>
  <si>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</si>
  <si>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</si>
  <si>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</si>
  <si>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</si>
  <si>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</si>
  <si>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2013г</t>
  </si>
  <si>
    <t>за период : январь 2014г - декабрь 2014г</t>
  </si>
  <si>
    <t>2014г</t>
  </si>
  <si>
    <t>2013г :</t>
  </si>
  <si>
    <t>внутридомовых сетей по адресу : д.Морозовица, ул.Центральная, д.115</t>
  </si>
  <si>
    <t>38,5 м2</t>
  </si>
  <si>
    <t>Сентябрь 2013г</t>
  </si>
  <si>
    <t>Ремонт печей в кв.1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</si>
</sst>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6">
      <selection activeCell="G41" sqref="G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52</v>
      </c>
      <c r="C7" s="2"/>
      <c r="D7" s="2"/>
      <c r="E7" s="2"/>
    </row>
    <row r="8" spans="2:5" s="1" customFormat="1" ht="15">
      <c r="B8" s="2" t="s">
        <v>22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38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9" t="s">
        <v>23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9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9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3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3"/>
    </row>
    <row r="16" spans="2:11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17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9" t="s">
        <v>20</v>
      </c>
    </row>
    <row r="18" spans="2:13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SUM(G19:G20)</f>
        <v>0</v>
      </c>
      <c r="H18" s="18">
        <v>2716.56</v>
      </c>
      <c r="I18" s="21">
        <f>H18*10%</f>
        <v>271.656</v>
      </c>
      <c r="J18" s="21">
        <f>H18-I18</f>
        <v>2444.904</v>
      </c>
      <c r="K18" s="22">
        <f>J18-G18</f>
        <v>2444.904</v>
      </c>
      <c r="M18" s="39"/>
    </row>
    <row r="19" spans="2:13" s="23" customFormat="1" ht="12.75">
      <c r="B19" s="24"/>
      <c r="C19" s="25"/>
      <c r="D19" s="25"/>
      <c r="E19" s="25"/>
      <c r="F19" s="25"/>
      <c r="G19" s="40"/>
      <c r="H19" s="41"/>
      <c r="I19" s="42"/>
      <c r="J19" s="42"/>
      <c r="K19" s="43"/>
      <c r="L19" s="44"/>
      <c r="M19" s="43"/>
    </row>
    <row r="20" spans="2:13" ht="13.5" thickBot="1">
      <c r="B20" s="6"/>
      <c r="C20" s="7"/>
      <c r="D20" s="7"/>
      <c r="E20" s="7"/>
      <c r="F20" s="7"/>
      <c r="G20" s="8"/>
      <c r="H20" s="8"/>
      <c r="I20" s="8"/>
      <c r="J20" s="8"/>
      <c r="K20" s="9"/>
      <c r="M20" s="7"/>
    </row>
    <row r="21" spans="2:13" s="2" customFormat="1" ht="15.75" thickBot="1">
      <c r="B21" s="18">
        <v>2</v>
      </c>
      <c r="C21" s="19" t="s">
        <v>17</v>
      </c>
      <c r="D21" s="19"/>
      <c r="E21" s="19"/>
      <c r="F21" s="19"/>
      <c r="G21" s="20">
        <f>G24+G26+G40</f>
        <v>522.3300000000002</v>
      </c>
      <c r="H21" s="19">
        <v>644.52</v>
      </c>
      <c r="I21" s="45">
        <f>H21*10%</f>
        <v>64.452</v>
      </c>
      <c r="J21" s="21">
        <f>H21-I21</f>
        <v>580.068</v>
      </c>
      <c r="K21" s="22">
        <f>J21-G21</f>
        <v>57.73799999999983</v>
      </c>
      <c r="M21" s="39"/>
    </row>
    <row r="22" spans="2:13" s="23" customFormat="1" ht="12.75">
      <c r="B22" s="24"/>
      <c r="C22" s="25"/>
      <c r="D22" s="25"/>
      <c r="E22" s="25"/>
      <c r="F22" s="25"/>
      <c r="G22" s="46"/>
      <c r="H22" s="26"/>
      <c r="I22" s="41"/>
      <c r="J22" s="26"/>
      <c r="K22" s="26"/>
      <c r="L22" s="46"/>
      <c r="M22" s="25"/>
    </row>
    <row r="23" spans="2:13" ht="13.5" thickBot="1">
      <c r="B23" s="6"/>
      <c r="C23" s="47"/>
      <c r="D23" s="7"/>
      <c r="E23" s="7"/>
      <c r="F23" s="7"/>
      <c r="G23" s="8"/>
      <c r="H23" s="8"/>
      <c r="I23" s="8"/>
      <c r="J23" s="8"/>
      <c r="K23" s="9"/>
      <c r="M23" s="7"/>
    </row>
    <row r="24" spans="2:13" s="23" customFormat="1" ht="15.75" thickBot="1">
      <c r="B24" s="24"/>
      <c r="C24" s="35" t="s">
        <v>26</v>
      </c>
      <c r="D24" s="25"/>
      <c r="E24" s="25"/>
      <c r="F24" s="25"/>
      <c r="G24" s="48">
        <f>SUM(G22:G23)</f>
        <v>0</v>
      </c>
      <c r="H24" s="26"/>
      <c r="I24" s="26"/>
      <c r="J24" s="26"/>
      <c r="K24" s="27"/>
      <c r="M24" s="25"/>
    </row>
    <row r="25" spans="2:13" ht="13.5" thickBot="1">
      <c r="B25" s="6"/>
      <c r="C25" s="7"/>
      <c r="D25" s="7"/>
      <c r="E25" s="7"/>
      <c r="F25" s="7"/>
      <c r="G25" s="8"/>
      <c r="H25" s="8"/>
      <c r="I25" s="8"/>
      <c r="J25" s="8"/>
      <c r="K25" s="9"/>
      <c r="M25" s="7"/>
    </row>
    <row r="26" spans="2:13" s="2" customFormat="1" ht="15.75" thickBot="1">
      <c r="B26" s="18"/>
      <c r="C26" s="19" t="s">
        <v>27</v>
      </c>
      <c r="D26" s="19"/>
      <c r="E26" s="49" t="s">
        <v>53</v>
      </c>
      <c r="F26" s="19"/>
      <c r="G26" s="48">
        <f>SUM(G27:G39)</f>
        <v>423.7700000000001</v>
      </c>
      <c r="H26" s="19"/>
      <c r="I26" s="28"/>
      <c r="J26" s="28"/>
      <c r="K26" s="29"/>
      <c r="M26" s="39"/>
    </row>
    <row r="27" spans="2:12" s="23" customFormat="1" ht="12.75">
      <c r="B27" s="24" t="s">
        <v>28</v>
      </c>
      <c r="C27" s="23" t="s">
        <v>29</v>
      </c>
      <c r="E27" s="25"/>
      <c r="F27" s="25"/>
      <c r="G27" s="26">
        <v>13.09</v>
      </c>
      <c r="H27" s="26"/>
      <c r="I27" s="26"/>
      <c r="J27" s="26"/>
      <c r="K27" s="26"/>
      <c r="L27" s="27"/>
    </row>
    <row r="28" spans="2:12" s="23" customFormat="1" ht="12.75">
      <c r="B28" s="41"/>
      <c r="C28" s="23" t="s">
        <v>30</v>
      </c>
      <c r="E28" s="25"/>
      <c r="F28" s="25"/>
      <c r="G28" s="26">
        <v>21.91</v>
      </c>
      <c r="H28" s="26"/>
      <c r="I28" s="26"/>
      <c r="J28" s="26"/>
      <c r="K28" s="26"/>
      <c r="L28" s="27"/>
    </row>
    <row r="29" spans="2:13" s="23" customFormat="1" ht="12.75">
      <c r="B29" s="24"/>
      <c r="C29" s="25" t="s">
        <v>31</v>
      </c>
      <c r="D29" s="25"/>
      <c r="E29" s="25"/>
      <c r="F29" s="25"/>
      <c r="G29" s="26">
        <v>35.84</v>
      </c>
      <c r="H29" s="25"/>
      <c r="I29" s="26"/>
      <c r="J29" s="26"/>
      <c r="K29" s="27"/>
      <c r="M29" s="25"/>
    </row>
    <row r="30" spans="2:13" s="23" customFormat="1" ht="12.75">
      <c r="B30" s="24"/>
      <c r="C30" s="25" t="s">
        <v>32</v>
      </c>
      <c r="D30" s="25"/>
      <c r="E30" s="25"/>
      <c r="F30" s="25"/>
      <c r="G30" s="26">
        <v>35.61</v>
      </c>
      <c r="H30" s="25"/>
      <c r="I30" s="26"/>
      <c r="J30" s="26"/>
      <c r="K30" s="46"/>
      <c r="M30" s="25"/>
    </row>
    <row r="31" spans="2:12" s="23" customFormat="1" ht="12.75">
      <c r="B31" s="24"/>
      <c r="C31" s="23" t="s">
        <v>33</v>
      </c>
      <c r="D31" s="25"/>
      <c r="E31" s="25"/>
      <c r="F31" s="25"/>
      <c r="G31" s="26">
        <v>24.45</v>
      </c>
      <c r="H31" s="26"/>
      <c r="I31" s="26"/>
      <c r="J31" s="26"/>
      <c r="K31" s="26"/>
      <c r="L31" s="27"/>
    </row>
    <row r="32" spans="2:12" s="23" customFormat="1" ht="12.75">
      <c r="B32" s="24"/>
      <c r="C32" s="23" t="s">
        <v>34</v>
      </c>
      <c r="D32" s="25"/>
      <c r="E32" s="25"/>
      <c r="F32" s="25"/>
      <c r="G32" s="26">
        <v>44.81</v>
      </c>
      <c r="H32" s="26"/>
      <c r="I32" s="26"/>
      <c r="J32" s="26"/>
      <c r="K32" s="26"/>
      <c r="L32" s="27"/>
    </row>
    <row r="33" spans="2:12" s="23" customFormat="1" ht="12.75">
      <c r="B33" s="24"/>
      <c r="C33" s="23" t="s">
        <v>35</v>
      </c>
      <c r="D33" s="25"/>
      <c r="E33" s="25"/>
      <c r="F33" s="25"/>
      <c r="G33" s="26">
        <v>36.31</v>
      </c>
      <c r="H33" s="26"/>
      <c r="I33" s="26"/>
      <c r="J33" s="26"/>
      <c r="K33" s="26"/>
      <c r="L33" s="27"/>
    </row>
    <row r="34" spans="2:12" s="23" customFormat="1" ht="12.75">
      <c r="B34" s="24"/>
      <c r="C34" s="25" t="s">
        <v>36</v>
      </c>
      <c r="D34" s="25"/>
      <c r="E34" s="25"/>
      <c r="F34" s="25"/>
      <c r="G34" s="26">
        <v>50.01</v>
      </c>
      <c r="H34" s="26"/>
      <c r="I34" s="26"/>
      <c r="J34" s="26"/>
      <c r="K34" s="26"/>
      <c r="L34" s="27"/>
    </row>
    <row r="35" spans="2:12" s="23" customFormat="1" ht="12.75">
      <c r="B35" s="24"/>
      <c r="C35" s="25" t="s">
        <v>37</v>
      </c>
      <c r="D35" s="25"/>
      <c r="E35" s="25"/>
      <c r="F35" s="25"/>
      <c r="G35" s="26">
        <v>38.54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38</v>
      </c>
      <c r="D36" s="25"/>
      <c r="E36" s="25"/>
      <c r="F36" s="25"/>
      <c r="G36" s="26">
        <v>46.43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39</v>
      </c>
      <c r="D37" s="25"/>
      <c r="E37" s="25"/>
      <c r="F37" s="25"/>
      <c r="G37" s="26">
        <v>44.04</v>
      </c>
      <c r="H37" s="26"/>
      <c r="I37" s="26"/>
      <c r="J37" s="26"/>
      <c r="K37" s="26"/>
      <c r="L37" s="27"/>
    </row>
    <row r="38" spans="2:12" s="23" customFormat="1" ht="12.75">
      <c r="B38" s="24"/>
      <c r="C38" s="23" t="s">
        <v>40</v>
      </c>
      <c r="D38" s="25"/>
      <c r="E38" s="25"/>
      <c r="F38" s="25"/>
      <c r="G38" s="26">
        <v>32.73</v>
      </c>
      <c r="H38" s="26"/>
      <c r="I38" s="26"/>
      <c r="J38" s="26"/>
      <c r="K38" s="26"/>
      <c r="L38" s="27"/>
    </row>
    <row r="39" spans="2:13" s="23" customFormat="1" ht="13.5" thickBot="1">
      <c r="B39" s="24"/>
      <c r="C39" s="25"/>
      <c r="D39" s="25"/>
      <c r="E39" s="25"/>
      <c r="F39" s="25"/>
      <c r="G39" s="50"/>
      <c r="H39" s="25"/>
      <c r="I39" s="26"/>
      <c r="J39" s="26"/>
      <c r="K39" s="27"/>
      <c r="M39" s="25"/>
    </row>
    <row r="40" spans="2:13" s="2" customFormat="1" ht="15.75" thickBot="1">
      <c r="B40" s="18"/>
      <c r="C40" s="19" t="s">
        <v>18</v>
      </c>
      <c r="D40" s="19"/>
      <c r="E40" s="19"/>
      <c r="F40" s="19"/>
      <c r="G40" s="48">
        <f>SUM(G41:G41)</f>
        <v>98.56</v>
      </c>
      <c r="H40" s="19"/>
      <c r="I40" s="28"/>
      <c r="J40" s="28"/>
      <c r="K40" s="29"/>
      <c r="M40" s="39"/>
    </row>
    <row r="41" spans="2:13" ht="13.5" thickBot="1">
      <c r="B41" s="24" t="s">
        <v>28</v>
      </c>
      <c r="C41" s="7"/>
      <c r="D41" s="7"/>
      <c r="E41" s="7"/>
      <c r="F41" s="7"/>
      <c r="G41" s="26">
        <v>98.56</v>
      </c>
      <c r="H41" s="8"/>
      <c r="I41" s="8"/>
      <c r="J41" s="8"/>
      <c r="K41" s="9"/>
      <c r="M41" s="7"/>
    </row>
    <row r="42" spans="2:13" s="30" customFormat="1" ht="16.5" thickBot="1">
      <c r="B42" s="31"/>
      <c r="C42" s="32" t="s">
        <v>19</v>
      </c>
      <c r="D42" s="32"/>
      <c r="E42" s="32"/>
      <c r="F42" s="32"/>
      <c r="G42" s="33">
        <f>G18+G21</f>
        <v>522.3300000000002</v>
      </c>
      <c r="H42" s="33">
        <f>H18+H21</f>
        <v>3361.08</v>
      </c>
      <c r="I42" s="34">
        <f>I18+I21</f>
        <v>336.108</v>
      </c>
      <c r="J42" s="34">
        <f>J18+J21</f>
        <v>3024.9719999999998</v>
      </c>
      <c r="K42" s="34">
        <f>K18+K21</f>
        <v>2502.642</v>
      </c>
      <c r="M42" s="51"/>
    </row>
    <row r="43" ht="12.75">
      <c r="M43" s="7"/>
    </row>
    <row r="44" ht="12.75">
      <c r="M44" s="7"/>
    </row>
    <row r="48" s="23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workbookViewId="0" topLeftCell="C22">
      <selection activeCell="A16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52</v>
      </c>
      <c r="C7" s="2"/>
      <c r="D7" s="2"/>
      <c r="E7" s="2"/>
    </row>
    <row r="8" spans="2:5" s="1" customFormat="1" ht="15">
      <c r="B8" s="2" t="s">
        <v>41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42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43</v>
      </c>
      <c r="L11" s="9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8" t="s">
        <v>44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45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46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52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36"/>
      <c r="L17" s="9" t="s">
        <v>47</v>
      </c>
    </row>
    <row r="18" spans="2:14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17891.33</v>
      </c>
      <c r="H18" s="18">
        <v>2845.92</v>
      </c>
      <c r="I18" s="21">
        <f>H18*10%</f>
        <v>284.59200000000004</v>
      </c>
      <c r="J18" s="21">
        <f>H18-I18</f>
        <v>2561.328</v>
      </c>
      <c r="K18" s="53">
        <v>-2444.9</v>
      </c>
      <c r="L18" s="22">
        <f>J18-K18-G18</f>
        <v>-12885.102000000003</v>
      </c>
      <c r="N18" s="39"/>
    </row>
    <row r="19" spans="2:14" s="2" customFormat="1" ht="15">
      <c r="B19" s="54"/>
      <c r="C19" s="25" t="s">
        <v>54</v>
      </c>
      <c r="D19" s="25"/>
      <c r="E19" s="39"/>
      <c r="F19" s="39"/>
      <c r="G19" s="55"/>
      <c r="H19" s="56"/>
      <c r="I19" s="57"/>
      <c r="J19" s="57"/>
      <c r="K19" s="57"/>
      <c r="L19" s="57"/>
      <c r="M19" s="58"/>
      <c r="N19" s="39"/>
    </row>
    <row r="20" spans="2:14" s="1" customFormat="1" ht="13.5" customHeight="1">
      <c r="B20" s="59">
        <v>1</v>
      </c>
      <c r="C20" s="60" t="s">
        <v>55</v>
      </c>
      <c r="D20" s="60"/>
      <c r="E20" s="61"/>
      <c r="F20" s="61"/>
      <c r="G20" s="62">
        <v>17891.33</v>
      </c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17</v>
      </c>
      <c r="D24" s="19"/>
      <c r="E24" s="19"/>
      <c r="F24" s="19"/>
      <c r="G24" s="20">
        <f>G28+G30+G44</f>
        <v>1236.74</v>
      </c>
      <c r="H24" s="18">
        <v>1349.04</v>
      </c>
      <c r="I24" s="45">
        <f>H24*10%</f>
        <v>134.904</v>
      </c>
      <c r="J24" s="21">
        <f>H24-I24</f>
        <v>1214.136</v>
      </c>
      <c r="K24" s="53">
        <v>-57.74</v>
      </c>
      <c r="L24" s="22">
        <f>J24-K24-G24</f>
        <v>35.13599999999997</v>
      </c>
      <c r="N24" s="39"/>
    </row>
    <row r="25" spans="2:14" s="23" customFormat="1" ht="12.75">
      <c r="B25" s="24"/>
      <c r="C25" s="25"/>
      <c r="D25" s="25"/>
      <c r="E25" s="25"/>
      <c r="F25" s="25"/>
      <c r="G25" s="46"/>
      <c r="H25" s="26"/>
      <c r="I25" s="41"/>
      <c r="J25" s="26"/>
      <c r="K25" s="26"/>
      <c r="L25" s="26"/>
      <c r="M25" s="46"/>
      <c r="N25" s="25"/>
    </row>
    <row r="26" spans="2:14" s="23" customFormat="1" ht="12.75">
      <c r="B26" s="24"/>
      <c r="C26" s="25"/>
      <c r="D26" s="25"/>
      <c r="E26" s="25"/>
      <c r="F26" s="25"/>
      <c r="G26" s="46"/>
      <c r="H26" s="26"/>
      <c r="I26" s="41"/>
      <c r="J26" s="26"/>
      <c r="K26" s="46"/>
      <c r="L26" s="46"/>
      <c r="M26" s="25"/>
      <c r="N26" s="25"/>
    </row>
    <row r="27" spans="2:14" ht="13.5" thickBot="1">
      <c r="B27" s="6"/>
      <c r="C27" s="47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26</v>
      </c>
      <c r="D28" s="25"/>
      <c r="E28" s="25"/>
      <c r="F28" s="25"/>
      <c r="G28" s="48">
        <f>SUM(G25:G27)</f>
        <v>0</v>
      </c>
      <c r="H28" s="26"/>
      <c r="I28" s="26"/>
      <c r="J28" s="26"/>
      <c r="K28" s="46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27</v>
      </c>
      <c r="D30" s="19"/>
      <c r="E30" s="49" t="s">
        <v>53</v>
      </c>
      <c r="F30" s="19"/>
      <c r="G30" s="48">
        <f>SUM(G31:G43)</f>
        <v>1138.18</v>
      </c>
      <c r="H30" s="19"/>
      <c r="I30" s="28"/>
      <c r="J30" s="28"/>
      <c r="K30" s="29"/>
      <c r="M30" s="39"/>
    </row>
    <row r="31" spans="2:12" s="23" customFormat="1" ht="12.75">
      <c r="B31" s="24" t="s">
        <v>48</v>
      </c>
      <c r="C31" s="23" t="s">
        <v>29</v>
      </c>
      <c r="E31" s="25"/>
      <c r="F31" s="25"/>
      <c r="G31" s="26">
        <v>118.19</v>
      </c>
      <c r="H31" s="26"/>
      <c r="I31" s="26"/>
      <c r="J31" s="26"/>
      <c r="K31" s="26"/>
      <c r="L31" s="27"/>
    </row>
    <row r="32" spans="2:12" s="23" customFormat="1" ht="12.75">
      <c r="B32" s="41"/>
      <c r="C32" s="23" t="s">
        <v>30</v>
      </c>
      <c r="E32" s="25"/>
      <c r="F32" s="25"/>
      <c r="G32" s="26">
        <v>76.11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31</v>
      </c>
      <c r="D33" s="25"/>
      <c r="E33" s="25"/>
      <c r="F33" s="25"/>
      <c r="G33" s="26">
        <v>93.94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32</v>
      </c>
      <c r="D34" s="25"/>
      <c r="E34" s="25"/>
      <c r="F34" s="25"/>
      <c r="G34" s="26">
        <v>94.79</v>
      </c>
      <c r="H34" s="25"/>
      <c r="I34" s="26"/>
      <c r="J34" s="26"/>
      <c r="K34" s="46"/>
      <c r="M34" s="25"/>
    </row>
    <row r="35" spans="2:12" s="23" customFormat="1" ht="12.75">
      <c r="B35" s="24"/>
      <c r="C35" s="23" t="s">
        <v>33</v>
      </c>
      <c r="D35" s="25"/>
      <c r="E35" s="25"/>
      <c r="F35" s="25"/>
      <c r="G35" s="26">
        <v>99.64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34</v>
      </c>
      <c r="D36" s="25"/>
      <c r="E36" s="25"/>
      <c r="F36" s="25"/>
      <c r="G36" s="26">
        <v>85.62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35</v>
      </c>
      <c r="D37" s="25"/>
      <c r="E37" s="25"/>
      <c r="F37" s="25"/>
      <c r="G37" s="26">
        <v>101.22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36</v>
      </c>
      <c r="D38" s="25"/>
      <c r="E38" s="25"/>
      <c r="F38" s="25"/>
      <c r="G38" s="26">
        <v>95.71</v>
      </c>
      <c r="H38" s="26"/>
      <c r="I38" s="26"/>
      <c r="J38" s="26"/>
      <c r="K38" s="26"/>
      <c r="L38" s="27"/>
    </row>
    <row r="39" spans="2:12" s="23" customFormat="1" ht="12.75">
      <c r="B39" s="24"/>
      <c r="C39" s="25" t="s">
        <v>37</v>
      </c>
      <c r="D39" s="25"/>
      <c r="E39" s="25"/>
      <c r="F39" s="25"/>
      <c r="G39" s="26">
        <v>85.55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38</v>
      </c>
      <c r="D40" s="25"/>
      <c r="E40" s="25"/>
      <c r="F40" s="25"/>
      <c r="G40" s="26">
        <v>103.95</v>
      </c>
      <c r="H40" s="26"/>
      <c r="I40" s="26"/>
      <c r="J40" s="26"/>
      <c r="K40" s="26"/>
      <c r="L40" s="27"/>
    </row>
    <row r="41" spans="2:12" s="23" customFormat="1" ht="12.75">
      <c r="B41" s="24"/>
      <c r="C41" s="23" t="s">
        <v>39</v>
      </c>
      <c r="D41" s="25"/>
      <c r="E41" s="25"/>
      <c r="F41" s="25"/>
      <c r="G41" s="26">
        <v>91.75</v>
      </c>
      <c r="H41" s="26"/>
      <c r="I41" s="26"/>
      <c r="J41" s="26"/>
      <c r="K41" s="26"/>
      <c r="L41" s="27"/>
    </row>
    <row r="42" spans="2:12" s="23" customFormat="1" ht="12.75">
      <c r="B42" s="24"/>
      <c r="C42" s="23" t="s">
        <v>40</v>
      </c>
      <c r="D42" s="25"/>
      <c r="E42" s="25"/>
      <c r="F42" s="25"/>
      <c r="G42" s="26">
        <v>91.71</v>
      </c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50"/>
      <c r="H43" s="25"/>
      <c r="I43" s="26"/>
      <c r="J43" s="26"/>
      <c r="K43" s="27"/>
      <c r="M43" s="25"/>
    </row>
    <row r="44" spans="2:14" s="2" customFormat="1" ht="15.75" thickBot="1">
      <c r="B44" s="18"/>
      <c r="C44" s="19" t="s">
        <v>18</v>
      </c>
      <c r="D44" s="19"/>
      <c r="E44" s="19"/>
      <c r="F44" s="19"/>
      <c r="G44" s="48">
        <f>SUM(G45:G45)</f>
        <v>98.56</v>
      </c>
      <c r="H44" s="19"/>
      <c r="I44" s="28"/>
      <c r="J44" s="28"/>
      <c r="K44" s="68"/>
      <c r="L44" s="29"/>
      <c r="N44" s="39"/>
    </row>
    <row r="45" spans="2:14" ht="13.5" thickBot="1">
      <c r="B45" s="24" t="s">
        <v>48</v>
      </c>
      <c r="C45" s="7"/>
      <c r="D45" s="7"/>
      <c r="E45" s="7"/>
      <c r="F45" s="7"/>
      <c r="G45" s="26">
        <v>98.56</v>
      </c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 t="s">
        <v>19</v>
      </c>
      <c r="D46" s="32"/>
      <c r="E46" s="32"/>
      <c r="F46" s="32"/>
      <c r="G46" s="33">
        <f aca="true" t="shared" si="0" ref="G46:L46">G18+G24</f>
        <v>19128.070000000003</v>
      </c>
      <c r="H46" s="33">
        <f t="shared" si="0"/>
        <v>4194.96</v>
      </c>
      <c r="I46" s="34">
        <f t="shared" si="0"/>
        <v>419.49600000000004</v>
      </c>
      <c r="J46" s="34">
        <f t="shared" si="0"/>
        <v>3775.464</v>
      </c>
      <c r="K46" s="34">
        <f t="shared" si="0"/>
        <v>-2502.64</v>
      </c>
      <c r="L46" s="34">
        <f t="shared" si="0"/>
        <v>-12849.966000000002</v>
      </c>
      <c r="N46" s="51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52</v>
      </c>
      <c r="C7" s="2"/>
      <c r="D7" s="2"/>
      <c r="E7" s="2"/>
    </row>
    <row r="8" spans="2:5" s="1" customFormat="1" ht="15">
      <c r="B8" s="2" t="s">
        <v>49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42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51</v>
      </c>
      <c r="L11" s="9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8" t="s">
        <v>44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45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46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52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36"/>
      <c r="L17" s="9" t="s">
        <v>47</v>
      </c>
    </row>
    <row r="18" spans="2:14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2845.92</v>
      </c>
      <c r="I18" s="21">
        <f>H18*10%</f>
        <v>284.59200000000004</v>
      </c>
      <c r="J18" s="21">
        <f>H18-I18</f>
        <v>2561.328</v>
      </c>
      <c r="K18" s="53">
        <v>12885.1</v>
      </c>
      <c r="L18" s="22">
        <f>J18-K18-G18</f>
        <v>-10323.772</v>
      </c>
      <c r="N18" s="39"/>
    </row>
    <row r="19" spans="2:14" s="2" customFormat="1" ht="15">
      <c r="B19" s="54"/>
      <c r="C19" s="25"/>
      <c r="D19" s="25"/>
      <c r="E19" s="39"/>
      <c r="F19" s="39"/>
      <c r="G19" s="55"/>
      <c r="H19" s="56"/>
      <c r="I19" s="57"/>
      <c r="J19" s="57"/>
      <c r="K19" s="57"/>
      <c r="L19" s="57"/>
      <c r="M19" s="58"/>
      <c r="N19" s="39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17</v>
      </c>
      <c r="D24" s="19"/>
      <c r="E24" s="19"/>
      <c r="F24" s="19"/>
      <c r="G24" s="20">
        <f>G28+G30+G44</f>
        <v>938.75</v>
      </c>
      <c r="H24" s="18">
        <v>1349.04</v>
      </c>
      <c r="I24" s="45">
        <f>H24*10%</f>
        <v>134.904</v>
      </c>
      <c r="J24" s="21">
        <f>H24-I24</f>
        <v>1214.136</v>
      </c>
      <c r="K24" s="53">
        <v>-35.14</v>
      </c>
      <c r="L24" s="22">
        <f>J24-K24-G24</f>
        <v>310.52600000000007</v>
      </c>
      <c r="N24" s="39"/>
    </row>
    <row r="25" spans="2:14" s="23" customFormat="1" ht="12.75">
      <c r="B25" s="24"/>
      <c r="C25" s="25"/>
      <c r="D25" s="25"/>
      <c r="E25" s="25"/>
      <c r="F25" s="25"/>
      <c r="G25" s="46"/>
      <c r="H25" s="26"/>
      <c r="I25" s="41"/>
      <c r="J25" s="26"/>
      <c r="K25" s="26"/>
      <c r="L25" s="26"/>
      <c r="M25" s="46"/>
      <c r="N25" s="25"/>
    </row>
    <row r="26" spans="2:14" s="23" customFormat="1" ht="12.75">
      <c r="B26" s="24"/>
      <c r="C26" s="25"/>
      <c r="D26" s="25"/>
      <c r="E26" s="25"/>
      <c r="F26" s="25"/>
      <c r="G26" s="46"/>
      <c r="H26" s="26"/>
      <c r="I26" s="41"/>
      <c r="J26" s="26"/>
      <c r="K26" s="46"/>
      <c r="L26" s="46"/>
      <c r="M26" s="25"/>
      <c r="N26" s="25"/>
    </row>
    <row r="27" spans="2:14" ht="13.5" thickBot="1">
      <c r="B27" s="6"/>
      <c r="C27" s="47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26</v>
      </c>
      <c r="D28" s="25"/>
      <c r="E28" s="25"/>
      <c r="F28" s="25"/>
      <c r="G28" s="48">
        <f>SUM(G25:G27)</f>
        <v>0</v>
      </c>
      <c r="H28" s="26"/>
      <c r="I28" s="26"/>
      <c r="J28" s="26"/>
      <c r="K28" s="46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27</v>
      </c>
      <c r="D30" s="19"/>
      <c r="E30" s="49" t="s">
        <v>53</v>
      </c>
      <c r="F30" s="19"/>
      <c r="G30" s="48">
        <f>SUM(G31:G43)</f>
        <v>840.1899999999999</v>
      </c>
      <c r="H30" s="19"/>
      <c r="I30" s="28"/>
      <c r="J30" s="28"/>
      <c r="K30" s="29"/>
      <c r="M30" s="39"/>
    </row>
    <row r="31" spans="2:12" s="23" customFormat="1" ht="12.75">
      <c r="B31" s="24" t="s">
        <v>50</v>
      </c>
      <c r="C31" s="23" t="s">
        <v>29</v>
      </c>
      <c r="E31" s="25"/>
      <c r="F31" s="25"/>
      <c r="G31" s="26">
        <v>106.3</v>
      </c>
      <c r="H31" s="26"/>
      <c r="I31" s="26"/>
      <c r="J31" s="26"/>
      <c r="K31" s="26"/>
      <c r="L31" s="27"/>
    </row>
    <row r="32" spans="2:12" s="23" customFormat="1" ht="12.75">
      <c r="B32" s="41"/>
      <c r="C32" s="23" t="s">
        <v>30</v>
      </c>
      <c r="E32" s="25"/>
      <c r="F32" s="25"/>
      <c r="G32" s="26">
        <v>91.63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31</v>
      </c>
      <c r="D33" s="25"/>
      <c r="E33" s="25"/>
      <c r="F33" s="25"/>
      <c r="G33" s="26">
        <v>97.98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32</v>
      </c>
      <c r="D34" s="25"/>
      <c r="E34" s="25"/>
      <c r="F34" s="25"/>
      <c r="G34" s="26">
        <v>96.64</v>
      </c>
      <c r="H34" s="25"/>
      <c r="I34" s="26"/>
      <c r="J34" s="26"/>
      <c r="K34" s="46"/>
      <c r="M34" s="25"/>
    </row>
    <row r="35" spans="2:12" s="23" customFormat="1" ht="12.75">
      <c r="B35" s="24"/>
      <c r="C35" s="23" t="s">
        <v>33</v>
      </c>
      <c r="D35" s="25"/>
      <c r="E35" s="25"/>
      <c r="F35" s="25"/>
      <c r="G35" s="26">
        <v>94.33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34</v>
      </c>
      <c r="D36" s="25"/>
      <c r="E36" s="25"/>
      <c r="F36" s="25"/>
      <c r="G36" s="26">
        <v>82.04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35</v>
      </c>
      <c r="D37" s="25"/>
      <c r="E37" s="25"/>
      <c r="F37" s="25"/>
      <c r="G37" s="26">
        <v>88.51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36</v>
      </c>
      <c r="D38" s="25"/>
      <c r="E38" s="25"/>
      <c r="F38" s="25"/>
      <c r="G38" s="26">
        <v>89.36</v>
      </c>
      <c r="H38" s="26"/>
      <c r="I38" s="26"/>
      <c r="J38" s="26"/>
      <c r="K38" s="26"/>
      <c r="L38" s="27"/>
    </row>
    <row r="39" spans="2:12" s="23" customFormat="1" ht="12.75">
      <c r="B39" s="24"/>
      <c r="C39" s="25" t="s">
        <v>37</v>
      </c>
      <c r="D39" s="25"/>
      <c r="E39" s="25"/>
      <c r="F39" s="25"/>
      <c r="G39" s="26">
        <v>93.4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38</v>
      </c>
      <c r="D40" s="25"/>
      <c r="E40" s="25"/>
      <c r="F40" s="25"/>
      <c r="G40" s="26"/>
      <c r="H40" s="26"/>
      <c r="I40" s="26"/>
      <c r="J40" s="26"/>
      <c r="K40" s="26"/>
      <c r="L40" s="27"/>
    </row>
    <row r="41" spans="2:12" s="23" customFormat="1" ht="12.75">
      <c r="B41" s="24"/>
      <c r="C41" s="23" t="s">
        <v>39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2" s="23" customFormat="1" ht="12.75">
      <c r="B42" s="24"/>
      <c r="C42" s="23" t="s">
        <v>40</v>
      </c>
      <c r="D42" s="25"/>
      <c r="E42" s="25"/>
      <c r="F42" s="25"/>
      <c r="G42" s="26"/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50"/>
      <c r="H43" s="25"/>
      <c r="I43" s="26"/>
      <c r="J43" s="26"/>
      <c r="K43" s="27"/>
      <c r="M43" s="25"/>
    </row>
    <row r="44" spans="2:14" s="2" customFormat="1" ht="15.75" thickBot="1">
      <c r="B44" s="18"/>
      <c r="C44" s="19" t="s">
        <v>18</v>
      </c>
      <c r="D44" s="19"/>
      <c r="E44" s="19"/>
      <c r="F44" s="19"/>
      <c r="G44" s="48">
        <f>SUM(G45:G45)</f>
        <v>98.56</v>
      </c>
      <c r="H44" s="19"/>
      <c r="I44" s="28"/>
      <c r="J44" s="28"/>
      <c r="K44" s="68"/>
      <c r="L44" s="29"/>
      <c r="N44" s="39"/>
    </row>
    <row r="45" spans="2:14" ht="13.5" thickBot="1">
      <c r="B45" s="24" t="s">
        <v>50</v>
      </c>
      <c r="C45" s="7"/>
      <c r="D45" s="7"/>
      <c r="E45" s="7"/>
      <c r="F45" s="7"/>
      <c r="G45" s="26">
        <v>98.56</v>
      </c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 t="s">
        <v>19</v>
      </c>
      <c r="D46" s="32"/>
      <c r="E46" s="32"/>
      <c r="F46" s="32"/>
      <c r="G46" s="33">
        <f aca="true" t="shared" si="0" ref="G46:L46">G18+G24</f>
        <v>938.75</v>
      </c>
      <c r="H46" s="33">
        <f t="shared" si="0"/>
        <v>4194.96</v>
      </c>
      <c r="I46" s="34">
        <f t="shared" si="0"/>
        <v>419.49600000000004</v>
      </c>
      <c r="J46" s="34">
        <f t="shared" si="0"/>
        <v>3775.464</v>
      </c>
      <c r="K46" s="34">
        <f t="shared" si="0"/>
        <v>12849.960000000001</v>
      </c>
      <c r="L46" s="34">
        <f t="shared" si="0"/>
        <v>-10013.246000000001</v>
      </c>
      <c r="N46" s="51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2014-11-19T11:14:18Z</dcterms:modified>
  <cp:category/>
  <cp:version/>
  <cp:contentType/>
  <cp:contentStatus/>
</cp:coreProperties>
</file>