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уд13г" sheetId="1" r:id="rId1"/>
    <sheet name="2012" sheetId="2" r:id="rId2"/>
    <sheet name="2013" sheetId="3" r:id="rId3"/>
    <sheet name="201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<sst xmlns="http://schemas.openxmlformats.org/spreadsheetml/2006/main" count="197" uniqueCount="62">
  <si>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</si>
  <si>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</si>
  <si>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</si>
  <si>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</si>
  <si>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</si>
  <si>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</si>
  <si>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</si>
  <si>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</si>
  <si>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</si>
  <si>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</si>
  <si>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</si>
  <si>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</si>
  <si>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</si>
  <si>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</si>
  <si>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</si>
  <si>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</si>
  <si>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</si>
  <si>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</si>
  <si>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(гр.4*15%)</t>
  </si>
  <si>
    <t>(гр.4-гр.5)</t>
  </si>
  <si>
    <t>(гр.6-гр.3)</t>
  </si>
  <si>
    <t>Ремонт :</t>
  </si>
  <si>
    <t>Содержание :</t>
  </si>
  <si>
    <t>Итого :</t>
  </si>
  <si>
    <t>Дератизация :</t>
  </si>
  <si>
    <t>2012г</t>
  </si>
  <si>
    <t>3 квартал</t>
  </si>
  <si>
    <t>4 квартал</t>
  </si>
  <si>
    <t>2013г</t>
  </si>
  <si>
    <t>1 квартал</t>
  </si>
  <si>
    <t>2 квартал</t>
  </si>
  <si>
    <t>Исполнитель : Голованова Н.В.</t>
  </si>
  <si>
    <t>тел. 65-7-51</t>
  </si>
  <si>
    <t>внутридомовых сетей по адресу : д.Морозовица, ул.Новая, д.9</t>
  </si>
  <si>
    <t>за период : май 2012г - март 2013г</t>
  </si>
  <si>
    <t>71,8 м2</t>
  </si>
  <si>
    <t>Вывоз ТБО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</si>
  <si>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</si>
  <si>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</si>
  <si>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</si>
  <si>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</si>
  <si>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</si>
  <si>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</si>
  <si>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</si>
  <si>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</si>
  <si>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</si>
  <si>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</si>
  <si>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</si>
  <si>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за период : январь 2012г - декабрь 2012г</t>
  </si>
  <si>
    <t>Договора-10%</t>
  </si>
  <si>
    <t>(гр.4*10%)</t>
  </si>
  <si>
    <t>Итого:</t>
  </si>
  <si>
    <t>Апрель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</si>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</sst>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workbookViewId="0" topLeftCell="A13">
      <selection activeCell="G27" sqref="G27:G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6" t="s">
        <v>10</v>
      </c>
    </row>
    <row r="11" spans="2:11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</row>
    <row r="12" spans="2:11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18</v>
      </c>
      <c r="J17" s="9" t="s">
        <v>19</v>
      </c>
      <c r="K17" s="10" t="s">
        <v>20</v>
      </c>
    </row>
    <row r="18" spans="2:11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SUM(G19:G20)</f>
        <v>0</v>
      </c>
      <c r="H18" s="19">
        <v>5569.57</v>
      </c>
      <c r="I18" s="22">
        <f>H18*15%</f>
        <v>835.4354999999999</v>
      </c>
      <c r="J18" s="22">
        <f>H18-I18</f>
        <v>4734.1345</v>
      </c>
      <c r="K18" s="23">
        <f>J18-G18</f>
        <v>4734.1345</v>
      </c>
    </row>
    <row r="19" spans="2:11" s="28" customFormat="1" ht="12.75">
      <c r="B19" s="24"/>
      <c r="C19" s="25"/>
      <c r="D19" s="25"/>
      <c r="E19" s="25"/>
      <c r="F19" s="25"/>
      <c r="G19" s="26"/>
      <c r="H19" s="26"/>
      <c r="I19" s="26"/>
      <c r="J19" s="26"/>
      <c r="K19" s="27"/>
    </row>
    <row r="20" spans="2:11" ht="13.5" thickBot="1">
      <c r="B20" s="7"/>
      <c r="C20" s="8"/>
      <c r="D20" s="8"/>
      <c r="E20" s="8"/>
      <c r="F20" s="8"/>
      <c r="G20" s="9"/>
      <c r="H20" s="9"/>
      <c r="I20" s="9"/>
      <c r="J20" s="9"/>
      <c r="K20" s="10"/>
    </row>
    <row r="21" spans="2:11" s="2" customFormat="1" ht="15.75" thickBot="1">
      <c r="B21" s="19">
        <v>2</v>
      </c>
      <c r="C21" s="20" t="s">
        <v>22</v>
      </c>
      <c r="D21" s="20"/>
      <c r="E21" s="20"/>
      <c r="F21" s="20"/>
      <c r="G21" s="21">
        <f>G24+G39+G26</f>
        <v>982.73</v>
      </c>
      <c r="H21" s="20">
        <v>1705.99</v>
      </c>
      <c r="I21" s="29">
        <f>H21*15%</f>
        <v>255.89849999999998</v>
      </c>
      <c r="J21" s="22">
        <f>H21-I21</f>
        <v>1450.0915</v>
      </c>
      <c r="K21" s="23">
        <f>J21-G21</f>
        <v>467.3615</v>
      </c>
    </row>
    <row r="22" spans="2:11" s="28" customFormat="1" ht="12.75">
      <c r="B22" s="24"/>
      <c r="C22" s="25"/>
      <c r="D22" s="25"/>
      <c r="E22" s="25"/>
      <c r="F22" s="25"/>
      <c r="G22" s="26"/>
      <c r="H22" s="25"/>
      <c r="I22" s="26"/>
      <c r="J22" s="26"/>
      <c r="K22" s="27"/>
    </row>
    <row r="23" spans="2:13" ht="13.5" thickBot="1">
      <c r="B23" s="7"/>
      <c r="C23" s="8"/>
      <c r="D23" s="8"/>
      <c r="E23" s="8"/>
      <c r="F23" s="8"/>
      <c r="G23" s="9"/>
      <c r="H23" s="9"/>
      <c r="I23" s="9"/>
      <c r="J23" s="9"/>
      <c r="K23" s="10"/>
      <c r="M23" s="8"/>
    </row>
    <row r="24" spans="2:13" s="28" customFormat="1" ht="15.75" thickBot="1">
      <c r="B24" s="24"/>
      <c r="C24" s="30" t="s">
        <v>23</v>
      </c>
      <c r="D24" s="25"/>
      <c r="E24" s="25"/>
      <c r="F24" s="25"/>
      <c r="G24" s="31">
        <f>SUM(G22:G23)</f>
        <v>0</v>
      </c>
      <c r="H24" s="26"/>
      <c r="I24" s="26"/>
      <c r="J24" s="26"/>
      <c r="K24" s="27"/>
      <c r="M24" s="25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10"/>
      <c r="M25" s="8"/>
    </row>
    <row r="26" spans="2:13" s="2" customFormat="1" ht="15.75" thickBot="1">
      <c r="B26" s="19"/>
      <c r="C26" s="20" t="s">
        <v>36</v>
      </c>
      <c r="D26" s="20"/>
      <c r="E26" s="41"/>
      <c r="F26" s="20"/>
      <c r="G26" s="31">
        <f>SUM(G27:G38)</f>
        <v>798.9300000000001</v>
      </c>
      <c r="H26" s="20"/>
      <c r="I26" s="32"/>
      <c r="J26" s="32"/>
      <c r="K26" s="33"/>
      <c r="M26" s="34"/>
    </row>
    <row r="27" spans="2:12" s="28" customFormat="1" ht="12.75">
      <c r="B27" s="24" t="s">
        <v>25</v>
      </c>
      <c r="C27" s="28" t="s">
        <v>37</v>
      </c>
      <c r="D27" s="25"/>
      <c r="E27" s="25"/>
      <c r="F27" s="25"/>
      <c r="G27" s="26">
        <v>45.59</v>
      </c>
      <c r="H27" s="26"/>
      <c r="I27" s="26"/>
      <c r="J27" s="26"/>
      <c r="K27" s="26"/>
      <c r="L27" s="27"/>
    </row>
    <row r="28" spans="2:12" s="28" customFormat="1" ht="12.75">
      <c r="B28" s="24"/>
      <c r="C28" s="28" t="s">
        <v>38</v>
      </c>
      <c r="D28" s="25"/>
      <c r="E28" s="25"/>
      <c r="F28" s="25"/>
      <c r="G28" s="26">
        <v>83.58</v>
      </c>
      <c r="H28" s="26"/>
      <c r="I28" s="26"/>
      <c r="J28" s="26"/>
      <c r="K28" s="26"/>
      <c r="L28" s="27"/>
    </row>
    <row r="29" spans="2:12" s="28" customFormat="1" ht="12.75">
      <c r="B29" s="24"/>
      <c r="C29" s="28" t="s">
        <v>39</v>
      </c>
      <c r="D29" s="25"/>
      <c r="E29" s="25"/>
      <c r="F29" s="25"/>
      <c r="G29" s="26">
        <v>67.71</v>
      </c>
      <c r="H29" s="26"/>
      <c r="I29" s="26"/>
      <c r="J29" s="26"/>
      <c r="K29" s="26"/>
      <c r="L29" s="27"/>
    </row>
    <row r="30" spans="2:12" s="28" customFormat="1" ht="12.75">
      <c r="B30" s="24"/>
      <c r="C30" s="25" t="s">
        <v>40</v>
      </c>
      <c r="D30" s="25"/>
      <c r="E30" s="25"/>
      <c r="F30" s="25"/>
      <c r="G30" s="26">
        <v>93.27</v>
      </c>
      <c r="H30" s="26"/>
      <c r="I30" s="26"/>
      <c r="J30" s="26"/>
      <c r="K30" s="26"/>
      <c r="L30" s="27"/>
    </row>
    <row r="31" spans="2:12" s="28" customFormat="1" ht="12.75">
      <c r="B31" s="24"/>
      <c r="C31" s="25" t="s">
        <v>41</v>
      </c>
      <c r="D31" s="25"/>
      <c r="E31" s="25"/>
      <c r="F31" s="25"/>
      <c r="G31" s="26">
        <v>71.87</v>
      </c>
      <c r="H31" s="26"/>
      <c r="I31" s="26"/>
      <c r="J31" s="26"/>
      <c r="K31" s="26"/>
      <c r="L31" s="27"/>
    </row>
    <row r="32" spans="2:12" s="28" customFormat="1" ht="12.75">
      <c r="B32" s="24"/>
      <c r="C32" s="28" t="s">
        <v>42</v>
      </c>
      <c r="D32" s="25"/>
      <c r="E32" s="25"/>
      <c r="F32" s="25"/>
      <c r="G32" s="26">
        <v>86.59</v>
      </c>
      <c r="H32" s="26"/>
      <c r="I32" s="26"/>
      <c r="J32" s="26"/>
      <c r="K32" s="26"/>
      <c r="L32" s="27"/>
    </row>
    <row r="33" spans="2:12" s="28" customFormat="1" ht="12.75">
      <c r="B33" s="24"/>
      <c r="C33" s="28" t="s">
        <v>43</v>
      </c>
      <c r="D33" s="25"/>
      <c r="E33" s="25"/>
      <c r="F33" s="25"/>
      <c r="G33" s="26">
        <v>82.14</v>
      </c>
      <c r="H33" s="26"/>
      <c r="I33" s="26"/>
      <c r="J33" s="26"/>
      <c r="K33" s="26"/>
      <c r="L33" s="27"/>
    </row>
    <row r="34" spans="2:12" s="28" customFormat="1" ht="12.75">
      <c r="B34" s="24"/>
      <c r="C34" s="28" t="s">
        <v>44</v>
      </c>
      <c r="D34" s="25"/>
      <c r="E34" s="25"/>
      <c r="F34" s="25"/>
      <c r="G34" s="26">
        <v>61.03</v>
      </c>
      <c r="H34" s="26"/>
      <c r="I34" s="26"/>
      <c r="J34" s="26"/>
      <c r="K34" s="26"/>
      <c r="L34" s="27"/>
    </row>
    <row r="35" spans="2:12" s="28" customFormat="1" ht="12.75">
      <c r="B35" s="24" t="s">
        <v>28</v>
      </c>
      <c r="C35" s="28" t="s">
        <v>45</v>
      </c>
      <c r="E35" s="25"/>
      <c r="F35" s="25"/>
      <c r="G35" s="26">
        <v>86.59</v>
      </c>
      <c r="H35" s="26"/>
      <c r="I35" s="26"/>
      <c r="J35" s="26"/>
      <c r="K35" s="26"/>
      <c r="L35" s="27"/>
    </row>
    <row r="36" spans="2:12" s="28" customFormat="1" ht="12.75">
      <c r="B36" s="42"/>
      <c r="C36" s="28" t="s">
        <v>46</v>
      </c>
      <c r="E36" s="25"/>
      <c r="F36" s="25"/>
      <c r="G36" s="26">
        <v>48.47</v>
      </c>
      <c r="H36" s="26"/>
      <c r="I36" s="26"/>
      <c r="J36" s="26"/>
      <c r="K36" s="26"/>
      <c r="L36" s="27"/>
    </row>
    <row r="37" spans="2:13" s="28" customFormat="1" ht="12.75">
      <c r="B37" s="24"/>
      <c r="C37" s="25" t="s">
        <v>47</v>
      </c>
      <c r="D37" s="25"/>
      <c r="E37" s="25"/>
      <c r="F37" s="25"/>
      <c r="G37" s="26">
        <v>72.09</v>
      </c>
      <c r="H37" s="25"/>
      <c r="I37" s="26"/>
      <c r="J37" s="26"/>
      <c r="K37" s="27"/>
      <c r="M37" s="25"/>
    </row>
    <row r="38" spans="2:13" s="28" customFormat="1" ht="13.5" thickBot="1">
      <c r="B38" s="24"/>
      <c r="C38" s="25"/>
      <c r="D38" s="25"/>
      <c r="E38" s="25"/>
      <c r="F38" s="25"/>
      <c r="G38" s="43"/>
      <c r="H38" s="25"/>
      <c r="I38" s="26"/>
      <c r="J38" s="26"/>
      <c r="K38" s="27"/>
      <c r="M38" s="25"/>
    </row>
    <row r="39" spans="2:13" s="2" customFormat="1" ht="15.75" thickBot="1">
      <c r="B39" s="19"/>
      <c r="C39" s="20" t="s">
        <v>24</v>
      </c>
      <c r="D39" s="20"/>
      <c r="E39" s="20" t="s">
        <v>35</v>
      </c>
      <c r="F39" s="20"/>
      <c r="G39" s="31">
        <f>SUM(G40:G44)</f>
        <v>183.8</v>
      </c>
      <c r="H39" s="20"/>
      <c r="I39" s="32"/>
      <c r="J39" s="32"/>
      <c r="K39" s="33"/>
      <c r="M39" s="34"/>
    </row>
    <row r="40" spans="2:13" s="28" customFormat="1" ht="12.75">
      <c r="B40" s="24" t="s">
        <v>25</v>
      </c>
      <c r="C40" s="25" t="s">
        <v>26</v>
      </c>
      <c r="D40" s="25"/>
      <c r="E40" s="25"/>
      <c r="F40" s="25"/>
      <c r="G40" s="26">
        <v>45.95</v>
      </c>
      <c r="H40" s="26"/>
      <c r="I40" s="26"/>
      <c r="J40" s="26"/>
      <c r="K40" s="27"/>
      <c r="M40" s="25"/>
    </row>
    <row r="41" spans="2:13" s="28" customFormat="1" ht="12.75">
      <c r="B41" s="24"/>
      <c r="C41" s="25" t="s">
        <v>27</v>
      </c>
      <c r="D41" s="25"/>
      <c r="E41" s="25"/>
      <c r="F41" s="25"/>
      <c r="G41" s="26">
        <v>45.95</v>
      </c>
      <c r="H41" s="26"/>
      <c r="I41" s="26"/>
      <c r="J41" s="26"/>
      <c r="K41" s="27"/>
      <c r="M41" s="25"/>
    </row>
    <row r="42" spans="2:13" s="28" customFormat="1" ht="12.75">
      <c r="B42" s="24" t="s">
        <v>28</v>
      </c>
      <c r="C42" s="25" t="s">
        <v>29</v>
      </c>
      <c r="D42" s="25"/>
      <c r="E42" s="25"/>
      <c r="F42" s="25"/>
      <c r="G42" s="26">
        <v>45.95</v>
      </c>
      <c r="H42" s="26"/>
      <c r="I42" s="26"/>
      <c r="J42" s="26"/>
      <c r="K42" s="27"/>
      <c r="M42" s="25"/>
    </row>
    <row r="43" spans="2:13" s="28" customFormat="1" ht="12.75">
      <c r="B43" s="24"/>
      <c r="C43" s="25" t="s">
        <v>30</v>
      </c>
      <c r="D43" s="25"/>
      <c r="E43" s="25"/>
      <c r="F43" s="25"/>
      <c r="G43" s="26">
        <v>45.95</v>
      </c>
      <c r="H43" s="26"/>
      <c r="I43" s="26"/>
      <c r="J43" s="26"/>
      <c r="K43" s="27"/>
      <c r="M43" s="25"/>
    </row>
    <row r="44" spans="2:13" ht="13.5" thickBot="1">
      <c r="B44" s="7"/>
      <c r="C44" s="8"/>
      <c r="D44" s="8"/>
      <c r="E44" s="8"/>
      <c r="F44" s="8"/>
      <c r="G44" s="9"/>
      <c r="H44" s="9"/>
      <c r="I44" s="9"/>
      <c r="J44" s="9"/>
      <c r="K44" s="10"/>
      <c r="M44" s="8"/>
    </row>
    <row r="45" spans="2:13" s="39" customFormat="1" ht="16.5" thickBot="1">
      <c r="B45" s="35"/>
      <c r="C45" s="36" t="s">
        <v>23</v>
      </c>
      <c r="D45" s="36"/>
      <c r="E45" s="36"/>
      <c r="F45" s="36"/>
      <c r="G45" s="37">
        <f>G18+G21</f>
        <v>982.73</v>
      </c>
      <c r="H45" s="37">
        <f>H18+H21</f>
        <v>7275.5599999999995</v>
      </c>
      <c r="I45" s="37">
        <f>I18+I21</f>
        <v>1091.3339999999998</v>
      </c>
      <c r="J45" s="38">
        <f>J18+J21</f>
        <v>6184.226000000001</v>
      </c>
      <c r="K45" s="38">
        <f>K18+K21</f>
        <v>5201.496</v>
      </c>
      <c r="M45" s="40"/>
    </row>
    <row r="46" ht="12.75">
      <c r="M46" s="8"/>
    </row>
    <row r="47" spans="2:13" ht="12.75">
      <c r="B47" t="s">
        <v>31</v>
      </c>
      <c r="M47" s="8"/>
    </row>
    <row r="48" ht="12.75">
      <c r="M48" s="8"/>
    </row>
    <row r="49" spans="2:13" ht="12.75">
      <c r="B49" t="s">
        <v>32</v>
      </c>
      <c r="M49" s="8"/>
    </row>
    <row r="50" ht="12.75">
      <c r="M50" s="8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</sheetData>
  <printOptions/>
  <pageMargins left="0.75" right="0.75" top="1" bottom="1" header="0.5" footer="0.5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0">
      <selection activeCell="E26" sqref="E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48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6" t="s">
        <v>10</v>
      </c>
    </row>
    <row r="11" spans="2:11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</row>
    <row r="12" spans="2:11" ht="12.75">
      <c r="B12" s="7"/>
      <c r="C12" s="8"/>
      <c r="D12" s="8"/>
      <c r="E12" s="8"/>
      <c r="F12" s="8"/>
      <c r="G12" s="9"/>
      <c r="H12" s="9" t="s">
        <v>11</v>
      </c>
      <c r="I12" s="9" t="s">
        <v>49</v>
      </c>
      <c r="J12" s="9" t="s">
        <v>17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50</v>
      </c>
      <c r="J17" s="9" t="s">
        <v>19</v>
      </c>
      <c r="K17" s="10" t="s">
        <v>20</v>
      </c>
    </row>
    <row r="18" spans="2:13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SUM(G19:G20)</f>
        <v>0</v>
      </c>
      <c r="H18" s="19">
        <v>5897.7</v>
      </c>
      <c r="I18" s="22">
        <f>H18*10%</f>
        <v>589.77</v>
      </c>
      <c r="J18" s="22">
        <f>H18-I18</f>
        <v>5307.93</v>
      </c>
      <c r="K18" s="23">
        <f>J18-G18</f>
        <v>5307.93</v>
      </c>
      <c r="M18" s="34"/>
    </row>
    <row r="19" spans="2:13" s="28" customFormat="1" ht="12.75">
      <c r="B19" s="24"/>
      <c r="C19" s="25"/>
      <c r="D19" s="25"/>
      <c r="E19" s="25"/>
      <c r="F19" s="25"/>
      <c r="G19" s="44"/>
      <c r="H19" s="42"/>
      <c r="I19" s="45"/>
      <c r="J19" s="45"/>
      <c r="K19" s="46"/>
      <c r="L19" s="47"/>
      <c r="M19" s="46"/>
    </row>
    <row r="20" spans="2:13" ht="13.5" thickBot="1">
      <c r="B20" s="7"/>
      <c r="C20" s="8"/>
      <c r="D20" s="8"/>
      <c r="E20" s="8"/>
      <c r="F20" s="8"/>
      <c r="G20" s="9"/>
      <c r="H20" s="9"/>
      <c r="I20" s="9"/>
      <c r="J20" s="9"/>
      <c r="K20" s="10"/>
      <c r="M20" s="8"/>
    </row>
    <row r="21" spans="2:13" s="2" customFormat="1" ht="15.75" thickBot="1">
      <c r="B21" s="19">
        <v>2</v>
      </c>
      <c r="C21" s="20" t="s">
        <v>22</v>
      </c>
      <c r="D21" s="20"/>
      <c r="E21" s="20"/>
      <c r="F21" s="20"/>
      <c r="G21" s="21">
        <f>G24+G26+G40</f>
        <v>974.1199999999999</v>
      </c>
      <c r="H21" s="20">
        <v>1413.06</v>
      </c>
      <c r="I21" s="29">
        <f>H21*10%</f>
        <v>141.306</v>
      </c>
      <c r="J21" s="22">
        <f>H21-I21</f>
        <v>1271.754</v>
      </c>
      <c r="K21" s="23">
        <f>J21-G21</f>
        <v>297.634</v>
      </c>
      <c r="M21" s="34"/>
    </row>
    <row r="22" spans="2:13" s="28" customFormat="1" ht="12.75">
      <c r="B22" s="24"/>
      <c r="C22" s="25"/>
      <c r="D22" s="25"/>
      <c r="E22" s="25"/>
      <c r="F22" s="25"/>
      <c r="G22" s="48"/>
      <c r="H22" s="26"/>
      <c r="I22" s="42"/>
      <c r="J22" s="26"/>
      <c r="K22" s="26"/>
      <c r="L22" s="48"/>
      <c r="M22" s="25"/>
    </row>
    <row r="23" spans="2:13" ht="13.5" thickBot="1">
      <c r="B23" s="7"/>
      <c r="C23" s="49"/>
      <c r="D23" s="8"/>
      <c r="E23" s="8"/>
      <c r="F23" s="8"/>
      <c r="G23" s="9"/>
      <c r="H23" s="9"/>
      <c r="I23" s="9"/>
      <c r="J23" s="9"/>
      <c r="K23" s="10"/>
      <c r="M23" s="8"/>
    </row>
    <row r="24" spans="2:13" s="28" customFormat="1" ht="15.75" thickBot="1">
      <c r="B24" s="24"/>
      <c r="C24" s="30" t="s">
        <v>51</v>
      </c>
      <c r="D24" s="25"/>
      <c r="E24" s="25"/>
      <c r="F24" s="25"/>
      <c r="G24" s="31">
        <f>SUM(G22:G23)</f>
        <v>0</v>
      </c>
      <c r="H24" s="26"/>
      <c r="I24" s="26"/>
      <c r="J24" s="26"/>
      <c r="K24" s="27"/>
      <c r="M24" s="25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10"/>
      <c r="M25" s="8"/>
    </row>
    <row r="26" spans="2:13" s="2" customFormat="1" ht="15.75" thickBot="1">
      <c r="B26" s="19"/>
      <c r="C26" s="20" t="s">
        <v>36</v>
      </c>
      <c r="D26" s="20"/>
      <c r="E26" s="41" t="s">
        <v>35</v>
      </c>
      <c r="F26" s="20"/>
      <c r="G26" s="31">
        <f>SUM(G27:G39)</f>
        <v>790.31</v>
      </c>
      <c r="H26" s="20"/>
      <c r="I26" s="32"/>
      <c r="J26" s="32"/>
      <c r="K26" s="33"/>
      <c r="M26" s="34"/>
    </row>
    <row r="27" spans="2:12" s="28" customFormat="1" ht="12.75">
      <c r="B27" s="24" t="s">
        <v>25</v>
      </c>
      <c r="C27" s="28" t="s">
        <v>45</v>
      </c>
      <c r="E27" s="25"/>
      <c r="F27" s="25"/>
      <c r="G27" s="26">
        <v>24.41</v>
      </c>
      <c r="H27" s="26"/>
      <c r="I27" s="26"/>
      <c r="J27" s="26"/>
      <c r="K27" s="26"/>
      <c r="L27" s="27"/>
    </row>
    <row r="28" spans="2:12" s="28" customFormat="1" ht="12.75">
      <c r="B28" s="42"/>
      <c r="C28" s="28" t="s">
        <v>46</v>
      </c>
      <c r="E28" s="25"/>
      <c r="F28" s="25"/>
      <c r="G28" s="26">
        <v>40.85</v>
      </c>
      <c r="H28" s="26"/>
      <c r="I28" s="26"/>
      <c r="J28" s="26"/>
      <c r="K28" s="26"/>
      <c r="L28" s="27"/>
    </row>
    <row r="29" spans="2:13" s="28" customFormat="1" ht="12.75">
      <c r="B29" s="24"/>
      <c r="C29" s="25" t="s">
        <v>47</v>
      </c>
      <c r="D29" s="25"/>
      <c r="E29" s="25"/>
      <c r="F29" s="25"/>
      <c r="G29" s="26">
        <v>66.85</v>
      </c>
      <c r="H29" s="25"/>
      <c r="I29" s="26"/>
      <c r="J29" s="26"/>
      <c r="K29" s="27"/>
      <c r="M29" s="25"/>
    </row>
    <row r="30" spans="2:13" s="28" customFormat="1" ht="12.75">
      <c r="B30" s="24"/>
      <c r="C30" s="25" t="s">
        <v>52</v>
      </c>
      <c r="D30" s="25"/>
      <c r="E30" s="25"/>
      <c r="F30" s="25"/>
      <c r="G30" s="26">
        <v>66.42</v>
      </c>
      <c r="H30" s="25"/>
      <c r="I30" s="26"/>
      <c r="J30" s="26"/>
      <c r="K30" s="48"/>
      <c r="M30" s="25"/>
    </row>
    <row r="31" spans="2:12" s="28" customFormat="1" ht="12.75">
      <c r="B31" s="24"/>
      <c r="C31" s="28" t="s">
        <v>37</v>
      </c>
      <c r="D31" s="25"/>
      <c r="E31" s="25"/>
      <c r="F31" s="25"/>
      <c r="G31" s="26">
        <v>45.59</v>
      </c>
      <c r="H31" s="26"/>
      <c r="I31" s="26"/>
      <c r="J31" s="26"/>
      <c r="K31" s="26"/>
      <c r="L31" s="27"/>
    </row>
    <row r="32" spans="2:12" s="28" customFormat="1" ht="12.75">
      <c r="B32" s="24"/>
      <c r="C32" s="28" t="s">
        <v>38</v>
      </c>
      <c r="D32" s="25"/>
      <c r="E32" s="25"/>
      <c r="F32" s="25"/>
      <c r="G32" s="26">
        <v>83.58</v>
      </c>
      <c r="H32" s="26"/>
      <c r="I32" s="26"/>
      <c r="J32" s="26"/>
      <c r="K32" s="26"/>
      <c r="L32" s="27"/>
    </row>
    <row r="33" spans="2:12" s="28" customFormat="1" ht="12.75">
      <c r="B33" s="24"/>
      <c r="C33" s="28" t="s">
        <v>39</v>
      </c>
      <c r="D33" s="25"/>
      <c r="E33" s="25"/>
      <c r="F33" s="25"/>
      <c r="G33" s="26">
        <v>67.71</v>
      </c>
      <c r="H33" s="26"/>
      <c r="I33" s="26"/>
      <c r="J33" s="26"/>
      <c r="K33" s="26"/>
      <c r="L33" s="27"/>
    </row>
    <row r="34" spans="2:12" s="28" customFormat="1" ht="12.75">
      <c r="B34" s="24"/>
      <c r="C34" s="25" t="s">
        <v>40</v>
      </c>
      <c r="D34" s="25"/>
      <c r="E34" s="25"/>
      <c r="F34" s="25"/>
      <c r="G34" s="26">
        <v>93.27</v>
      </c>
      <c r="H34" s="26"/>
      <c r="I34" s="26"/>
      <c r="J34" s="26"/>
      <c r="K34" s="26"/>
      <c r="L34" s="27"/>
    </row>
    <row r="35" spans="2:12" s="28" customFormat="1" ht="12.75">
      <c r="B35" s="24"/>
      <c r="C35" s="25" t="s">
        <v>41</v>
      </c>
      <c r="D35" s="25"/>
      <c r="E35" s="25"/>
      <c r="F35" s="25"/>
      <c r="G35" s="26">
        <v>71.87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42</v>
      </c>
      <c r="D36" s="25"/>
      <c r="E36" s="25"/>
      <c r="F36" s="25"/>
      <c r="G36" s="26">
        <v>86.59</v>
      </c>
      <c r="H36" s="26"/>
      <c r="I36" s="26"/>
      <c r="J36" s="26"/>
      <c r="K36" s="26"/>
      <c r="L36" s="27"/>
    </row>
    <row r="37" spans="2:12" s="28" customFormat="1" ht="12.75">
      <c r="B37" s="24"/>
      <c r="C37" s="28" t="s">
        <v>43</v>
      </c>
      <c r="D37" s="25"/>
      <c r="E37" s="25"/>
      <c r="F37" s="25"/>
      <c r="G37" s="26">
        <v>82.14</v>
      </c>
      <c r="H37" s="26"/>
      <c r="I37" s="26"/>
      <c r="J37" s="26"/>
      <c r="K37" s="26"/>
      <c r="L37" s="27"/>
    </row>
    <row r="38" spans="2:12" s="28" customFormat="1" ht="12.75">
      <c r="B38" s="24"/>
      <c r="C38" s="28" t="s">
        <v>44</v>
      </c>
      <c r="D38" s="25"/>
      <c r="E38" s="25"/>
      <c r="F38" s="25"/>
      <c r="G38" s="26">
        <v>61.03</v>
      </c>
      <c r="H38" s="26"/>
      <c r="I38" s="26"/>
      <c r="J38" s="26"/>
      <c r="K38" s="26"/>
      <c r="L38" s="27"/>
    </row>
    <row r="39" spans="2:13" s="28" customFormat="1" ht="13.5" thickBot="1">
      <c r="B39" s="24"/>
      <c r="C39" s="25"/>
      <c r="D39" s="25"/>
      <c r="E39" s="25"/>
      <c r="F39" s="25"/>
      <c r="G39" s="43"/>
      <c r="H39" s="25"/>
      <c r="I39" s="26"/>
      <c r="J39" s="26"/>
      <c r="K39" s="27"/>
      <c r="M39" s="25"/>
    </row>
    <row r="40" spans="2:13" s="2" customFormat="1" ht="15.75" thickBot="1">
      <c r="B40" s="19"/>
      <c r="C40" s="20" t="s">
        <v>24</v>
      </c>
      <c r="D40" s="20"/>
      <c r="E40" s="20"/>
      <c r="F40" s="20"/>
      <c r="G40" s="31">
        <f>SUM(G41:G41)</f>
        <v>183.81</v>
      </c>
      <c r="H40" s="20"/>
      <c r="I40" s="32"/>
      <c r="J40" s="32"/>
      <c r="K40" s="33"/>
      <c r="M40" s="34"/>
    </row>
    <row r="41" spans="2:13" ht="13.5" thickBot="1">
      <c r="B41" s="24" t="s">
        <v>25</v>
      </c>
      <c r="C41" s="8"/>
      <c r="D41" s="8"/>
      <c r="E41" s="8"/>
      <c r="F41" s="8"/>
      <c r="G41" s="26">
        <v>183.81</v>
      </c>
      <c r="H41" s="9"/>
      <c r="I41" s="9"/>
      <c r="J41" s="9"/>
      <c r="K41" s="10"/>
      <c r="M41" s="8"/>
    </row>
    <row r="42" spans="2:13" s="39" customFormat="1" ht="16.5" thickBot="1">
      <c r="B42" s="35"/>
      <c r="C42" s="36" t="s">
        <v>23</v>
      </c>
      <c r="D42" s="36"/>
      <c r="E42" s="36"/>
      <c r="F42" s="36"/>
      <c r="G42" s="37">
        <f>G18+G21</f>
        <v>974.1199999999999</v>
      </c>
      <c r="H42" s="37">
        <f>H18+H21</f>
        <v>7310.76</v>
      </c>
      <c r="I42" s="38">
        <f>I18+I21</f>
        <v>731.076</v>
      </c>
      <c r="J42" s="38">
        <f>J18+J21</f>
        <v>6579.684</v>
      </c>
      <c r="K42" s="38">
        <f>K18+K21</f>
        <v>5605.564</v>
      </c>
      <c r="M42" s="40"/>
    </row>
    <row r="43" ht="12.75">
      <c r="M43" s="8"/>
    </row>
    <row r="44" ht="12.75">
      <c r="M44" s="8"/>
    </row>
    <row r="48" s="28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E19">
      <selection activeCell="K34" sqref="K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53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54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49</v>
      </c>
      <c r="J12" s="9" t="s">
        <v>17</v>
      </c>
      <c r="K12" s="9" t="s">
        <v>56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57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58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0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1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50</v>
      </c>
      <c r="J17" s="9" t="s">
        <v>19</v>
      </c>
      <c r="K17" s="52"/>
      <c r="L17" s="10" t="s">
        <v>59</v>
      </c>
    </row>
    <row r="18" spans="2:14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SUM(G19:G23)</f>
        <v>0</v>
      </c>
      <c r="H18" s="19">
        <v>6177.72</v>
      </c>
      <c r="I18" s="22">
        <f>H18*10%</f>
        <v>617.772</v>
      </c>
      <c r="J18" s="22">
        <f>H18-I18</f>
        <v>5559.948</v>
      </c>
      <c r="K18" s="53">
        <v>-5307.93</v>
      </c>
      <c r="L18" s="23">
        <f>J18-K18-G18</f>
        <v>10867.878</v>
      </c>
      <c r="N18" s="34"/>
    </row>
    <row r="19" spans="2:14" s="2" customFormat="1" ht="15">
      <c r="B19" s="54"/>
      <c r="C19" s="25"/>
      <c r="D19" s="25"/>
      <c r="E19" s="34"/>
      <c r="F19" s="34"/>
      <c r="G19" s="55"/>
      <c r="H19" s="56"/>
      <c r="I19" s="57"/>
      <c r="J19" s="57"/>
      <c r="K19" s="57"/>
      <c r="L19" s="57"/>
      <c r="M19" s="58"/>
      <c r="N19" s="34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7"/>
      <c r="C23" s="8"/>
      <c r="D23" s="8"/>
      <c r="E23" s="8"/>
      <c r="F23" s="8"/>
      <c r="G23" s="9"/>
      <c r="H23" s="9"/>
      <c r="I23" s="9"/>
      <c r="J23" s="9"/>
      <c r="K23" s="52"/>
      <c r="L23" s="10"/>
      <c r="N23" s="8"/>
    </row>
    <row r="24" spans="2:14" s="2" customFormat="1" ht="15.75" thickBot="1">
      <c r="B24" s="19">
        <v>2</v>
      </c>
      <c r="C24" s="20" t="s">
        <v>22</v>
      </c>
      <c r="D24" s="20"/>
      <c r="E24" s="20"/>
      <c r="F24" s="20"/>
      <c r="G24" s="21">
        <f>G27+G29+G43</f>
        <v>2306.43</v>
      </c>
      <c r="H24" s="19">
        <v>2963.88</v>
      </c>
      <c r="I24" s="29">
        <f>H24*10%</f>
        <v>296.38800000000003</v>
      </c>
      <c r="J24" s="22">
        <f>H24-I24</f>
        <v>2667.492</v>
      </c>
      <c r="K24" s="53">
        <v>-297.63</v>
      </c>
      <c r="L24" s="23">
        <f>J24-K24-G24</f>
        <v>658.6920000000005</v>
      </c>
      <c r="N24" s="34"/>
    </row>
    <row r="25" spans="2:14" s="28" customFormat="1" ht="12.75">
      <c r="B25" s="24"/>
      <c r="C25" s="25"/>
      <c r="D25" s="25"/>
      <c r="E25" s="25"/>
      <c r="F25" s="25"/>
      <c r="G25" s="48"/>
      <c r="H25" s="26"/>
      <c r="I25" s="42"/>
      <c r="J25" s="26"/>
      <c r="K25" s="26"/>
      <c r="L25" s="26"/>
      <c r="M25" s="48"/>
      <c r="N25" s="25"/>
    </row>
    <row r="26" spans="2:14" ht="13.5" thickBot="1">
      <c r="B26" s="7"/>
      <c r="C26" s="49"/>
      <c r="D26" s="8"/>
      <c r="E26" s="8"/>
      <c r="F26" s="8"/>
      <c r="G26" s="9"/>
      <c r="H26" s="9"/>
      <c r="I26" s="9"/>
      <c r="J26" s="9"/>
      <c r="K26" s="52"/>
      <c r="L26" s="10"/>
      <c r="N26" s="8"/>
    </row>
    <row r="27" spans="2:14" s="28" customFormat="1" ht="15.75" thickBot="1">
      <c r="B27" s="24"/>
      <c r="C27" s="30" t="s">
        <v>51</v>
      </c>
      <c r="D27" s="25"/>
      <c r="E27" s="25"/>
      <c r="F27" s="25"/>
      <c r="G27" s="31">
        <f>SUM(G25:G26)</f>
        <v>0</v>
      </c>
      <c r="H27" s="26"/>
      <c r="I27" s="26"/>
      <c r="J27" s="26"/>
      <c r="K27" s="48"/>
      <c r="L27" s="27"/>
      <c r="N27" s="25"/>
    </row>
    <row r="28" spans="2:14" ht="13.5" thickBot="1">
      <c r="B28" s="7"/>
      <c r="C28" s="8"/>
      <c r="D28" s="8"/>
      <c r="E28" s="8"/>
      <c r="F28" s="8"/>
      <c r="G28" s="9"/>
      <c r="H28" s="9"/>
      <c r="I28" s="9"/>
      <c r="J28" s="9"/>
      <c r="K28" s="52"/>
      <c r="L28" s="10"/>
      <c r="N28" s="8"/>
    </row>
    <row r="29" spans="2:13" s="2" customFormat="1" ht="15.75" thickBot="1">
      <c r="B29" s="19"/>
      <c r="C29" s="20" t="s">
        <v>36</v>
      </c>
      <c r="D29" s="20"/>
      <c r="E29" s="41" t="s">
        <v>35</v>
      </c>
      <c r="F29" s="20"/>
      <c r="G29" s="31">
        <f>SUM(G30:G42)</f>
        <v>2122.62</v>
      </c>
      <c r="H29" s="20"/>
      <c r="I29" s="32"/>
      <c r="J29" s="32"/>
      <c r="K29" s="33"/>
      <c r="M29" s="34"/>
    </row>
    <row r="30" spans="2:12" s="28" customFormat="1" ht="12.75">
      <c r="B30" s="24" t="s">
        <v>28</v>
      </c>
      <c r="C30" s="28" t="s">
        <v>45</v>
      </c>
      <c r="E30" s="25"/>
      <c r="F30" s="25"/>
      <c r="G30" s="26">
        <v>220.43</v>
      </c>
      <c r="H30" s="26"/>
      <c r="I30" s="26"/>
      <c r="J30" s="26"/>
      <c r="K30" s="26"/>
      <c r="L30" s="27"/>
    </row>
    <row r="31" spans="2:12" s="28" customFormat="1" ht="12.75">
      <c r="B31" s="42"/>
      <c r="C31" s="28" t="s">
        <v>46</v>
      </c>
      <c r="E31" s="25"/>
      <c r="F31" s="25"/>
      <c r="G31" s="26">
        <v>141.95</v>
      </c>
      <c r="H31" s="26"/>
      <c r="I31" s="26"/>
      <c r="J31" s="26"/>
      <c r="K31" s="26"/>
      <c r="L31" s="27"/>
    </row>
    <row r="32" spans="2:13" s="28" customFormat="1" ht="12.75">
      <c r="B32" s="24"/>
      <c r="C32" s="25" t="s">
        <v>47</v>
      </c>
      <c r="D32" s="25"/>
      <c r="E32" s="25"/>
      <c r="F32" s="25"/>
      <c r="G32" s="26">
        <v>175.19</v>
      </c>
      <c r="H32" s="25"/>
      <c r="I32" s="26"/>
      <c r="J32" s="26"/>
      <c r="K32" s="27"/>
      <c r="M32" s="25"/>
    </row>
    <row r="33" spans="2:13" s="28" customFormat="1" ht="12.75">
      <c r="B33" s="24"/>
      <c r="C33" s="25" t="s">
        <v>52</v>
      </c>
      <c r="D33" s="25"/>
      <c r="E33" s="25"/>
      <c r="F33" s="25"/>
      <c r="G33" s="26">
        <v>176.77</v>
      </c>
      <c r="H33" s="25"/>
      <c r="I33" s="26"/>
      <c r="J33" s="26"/>
      <c r="K33" s="48"/>
      <c r="M33" s="25"/>
    </row>
    <row r="34" spans="2:12" s="28" customFormat="1" ht="12.75">
      <c r="B34" s="24"/>
      <c r="C34" s="28" t="s">
        <v>37</v>
      </c>
      <c r="D34" s="25"/>
      <c r="E34" s="25"/>
      <c r="F34" s="25"/>
      <c r="G34" s="26">
        <v>185.82</v>
      </c>
      <c r="H34" s="26"/>
      <c r="I34" s="26"/>
      <c r="J34" s="26"/>
      <c r="K34" s="26"/>
      <c r="L34" s="27"/>
    </row>
    <row r="35" spans="2:12" s="28" customFormat="1" ht="12.75">
      <c r="B35" s="24"/>
      <c r="C35" s="28" t="s">
        <v>38</v>
      </c>
      <c r="D35" s="25"/>
      <c r="E35" s="25"/>
      <c r="F35" s="25"/>
      <c r="G35" s="26">
        <v>159.68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39</v>
      </c>
      <c r="D36" s="25"/>
      <c r="E36" s="25"/>
      <c r="F36" s="25"/>
      <c r="G36" s="26">
        <v>188.76</v>
      </c>
      <c r="H36" s="26"/>
      <c r="I36" s="26"/>
      <c r="J36" s="26"/>
      <c r="K36" s="26"/>
      <c r="L36" s="27"/>
    </row>
    <row r="37" spans="2:12" s="28" customFormat="1" ht="12.75">
      <c r="B37" s="24"/>
      <c r="C37" s="25" t="s">
        <v>40</v>
      </c>
      <c r="D37" s="25"/>
      <c r="E37" s="25"/>
      <c r="F37" s="25"/>
      <c r="G37" s="26">
        <v>178.49</v>
      </c>
      <c r="H37" s="26"/>
      <c r="I37" s="26"/>
      <c r="J37" s="26"/>
      <c r="K37" s="26"/>
      <c r="L37" s="27"/>
    </row>
    <row r="38" spans="2:12" s="28" customFormat="1" ht="12.75">
      <c r="B38" s="24"/>
      <c r="C38" s="25" t="s">
        <v>41</v>
      </c>
      <c r="D38" s="25"/>
      <c r="E38" s="25"/>
      <c r="F38" s="25"/>
      <c r="G38" s="26">
        <v>159.54</v>
      </c>
      <c r="H38" s="26"/>
      <c r="I38" s="26"/>
      <c r="J38" s="26"/>
      <c r="K38" s="26"/>
      <c r="L38" s="27"/>
    </row>
    <row r="39" spans="2:12" s="28" customFormat="1" ht="12.75">
      <c r="B39" s="24"/>
      <c r="C39" s="28" t="s">
        <v>42</v>
      </c>
      <c r="D39" s="25"/>
      <c r="E39" s="25"/>
      <c r="F39" s="25"/>
      <c r="G39" s="26">
        <v>193.86</v>
      </c>
      <c r="H39" s="26"/>
      <c r="I39" s="26"/>
      <c r="J39" s="26"/>
      <c r="K39" s="26"/>
      <c r="L39" s="27"/>
    </row>
    <row r="40" spans="2:12" s="28" customFormat="1" ht="12.75">
      <c r="B40" s="24"/>
      <c r="C40" s="28" t="s">
        <v>43</v>
      </c>
      <c r="D40" s="25"/>
      <c r="E40" s="25"/>
      <c r="F40" s="25"/>
      <c r="G40" s="26">
        <v>171.1</v>
      </c>
      <c r="H40" s="26"/>
      <c r="I40" s="26"/>
      <c r="J40" s="26"/>
      <c r="K40" s="26"/>
      <c r="L40" s="27"/>
    </row>
    <row r="41" spans="2:12" s="28" customFormat="1" ht="12.75">
      <c r="B41" s="24"/>
      <c r="C41" s="28" t="s">
        <v>44</v>
      </c>
      <c r="D41" s="25"/>
      <c r="E41" s="25"/>
      <c r="F41" s="25"/>
      <c r="G41" s="26">
        <v>171.03</v>
      </c>
      <c r="H41" s="26"/>
      <c r="I41" s="26"/>
      <c r="J41" s="26"/>
      <c r="K41" s="26"/>
      <c r="L41" s="27"/>
    </row>
    <row r="42" spans="2:13" s="28" customFormat="1" ht="13.5" thickBot="1">
      <c r="B42" s="24"/>
      <c r="C42" s="25"/>
      <c r="D42" s="25"/>
      <c r="E42" s="25"/>
      <c r="F42" s="25"/>
      <c r="G42" s="43"/>
      <c r="H42" s="25"/>
      <c r="I42" s="26"/>
      <c r="J42" s="26"/>
      <c r="K42" s="27"/>
      <c r="M42" s="25"/>
    </row>
    <row r="43" spans="2:14" s="2" customFormat="1" ht="15.75" thickBot="1">
      <c r="B43" s="19"/>
      <c r="C43" s="20" t="s">
        <v>24</v>
      </c>
      <c r="D43" s="20"/>
      <c r="E43" s="20"/>
      <c r="F43" s="20"/>
      <c r="G43" s="31">
        <f>SUM(G44:G44)</f>
        <v>183.81</v>
      </c>
      <c r="H43" s="20"/>
      <c r="I43" s="32"/>
      <c r="J43" s="32"/>
      <c r="K43" s="68"/>
      <c r="L43" s="33"/>
      <c r="N43" s="34"/>
    </row>
    <row r="44" spans="2:14" ht="13.5" thickBot="1">
      <c r="B44" s="24" t="s">
        <v>28</v>
      </c>
      <c r="C44" s="8"/>
      <c r="D44" s="8"/>
      <c r="E44" s="8"/>
      <c r="F44" s="8"/>
      <c r="G44" s="26">
        <v>183.81</v>
      </c>
      <c r="H44" s="9"/>
      <c r="I44" s="9"/>
      <c r="J44" s="9"/>
      <c r="K44" s="52"/>
      <c r="L44" s="10"/>
      <c r="N44" s="8"/>
    </row>
    <row r="45" spans="2:14" s="39" customFormat="1" ht="16.5" thickBot="1">
      <c r="B45" s="35"/>
      <c r="C45" s="36" t="s">
        <v>23</v>
      </c>
      <c r="D45" s="36"/>
      <c r="E45" s="36"/>
      <c r="F45" s="36"/>
      <c r="G45" s="37">
        <f aca="true" t="shared" si="0" ref="G45:L45">G18+G24</f>
        <v>2306.43</v>
      </c>
      <c r="H45" s="37">
        <f t="shared" si="0"/>
        <v>9141.6</v>
      </c>
      <c r="I45" s="38">
        <f t="shared" si="0"/>
        <v>914.1600000000001</v>
      </c>
      <c r="J45" s="38">
        <f t="shared" si="0"/>
        <v>8227.44</v>
      </c>
      <c r="K45" s="38">
        <f t="shared" si="0"/>
        <v>-5605.56</v>
      </c>
      <c r="L45" s="38">
        <f t="shared" si="0"/>
        <v>11526.570000000002</v>
      </c>
      <c r="N45" s="40"/>
    </row>
    <row r="46" ht="12.75">
      <c r="N46" s="8"/>
    </row>
    <row r="47" ht="12.75">
      <c r="N47" s="8"/>
    </row>
    <row r="51" s="28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54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49</v>
      </c>
      <c r="J12" s="9" t="s">
        <v>17</v>
      </c>
      <c r="K12" s="9" t="s">
        <v>56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57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58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0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1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50</v>
      </c>
      <c r="J17" s="9" t="s">
        <v>19</v>
      </c>
      <c r="K17" s="52"/>
      <c r="L17" s="10" t="s">
        <v>59</v>
      </c>
    </row>
    <row r="18" spans="2:14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SUM(G19:G23)</f>
        <v>0</v>
      </c>
      <c r="H18" s="19">
        <v>6177.72</v>
      </c>
      <c r="I18" s="22">
        <f>H18*10%</f>
        <v>617.772</v>
      </c>
      <c r="J18" s="22">
        <f>H18-I18</f>
        <v>5559.948</v>
      </c>
      <c r="K18" s="53">
        <v>-10867.88</v>
      </c>
      <c r="L18" s="23">
        <f>J18-K18-G18</f>
        <v>16427.828</v>
      </c>
      <c r="N18" s="34"/>
    </row>
    <row r="19" spans="2:14" s="2" customFormat="1" ht="15">
      <c r="B19" s="54"/>
      <c r="C19" s="25"/>
      <c r="D19" s="25"/>
      <c r="E19" s="34"/>
      <c r="F19" s="34"/>
      <c r="G19" s="55"/>
      <c r="H19" s="56"/>
      <c r="I19" s="57"/>
      <c r="J19" s="57"/>
      <c r="K19" s="57"/>
      <c r="L19" s="57"/>
      <c r="M19" s="58"/>
      <c r="N19" s="34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7"/>
      <c r="C23" s="8"/>
      <c r="D23" s="8"/>
      <c r="E23" s="8"/>
      <c r="F23" s="8"/>
      <c r="G23" s="9"/>
      <c r="H23" s="9"/>
      <c r="I23" s="9"/>
      <c r="J23" s="9"/>
      <c r="K23" s="52"/>
      <c r="L23" s="10"/>
      <c r="N23" s="8"/>
    </row>
    <row r="24" spans="2:14" s="2" customFormat="1" ht="15.75" thickBot="1">
      <c r="B24" s="19">
        <v>2</v>
      </c>
      <c r="C24" s="20" t="s">
        <v>22</v>
      </c>
      <c r="D24" s="20"/>
      <c r="E24" s="20"/>
      <c r="F24" s="20"/>
      <c r="G24" s="21">
        <f>G27+G29+G43</f>
        <v>1750.71</v>
      </c>
      <c r="H24" s="19">
        <v>2963.88</v>
      </c>
      <c r="I24" s="29">
        <f>H24*10%</f>
        <v>296.38800000000003</v>
      </c>
      <c r="J24" s="22">
        <f>H24-I24</f>
        <v>2667.492</v>
      </c>
      <c r="K24" s="53">
        <v>-658.69</v>
      </c>
      <c r="L24" s="23">
        <f>J24-K24-G24</f>
        <v>1575.4720000000002</v>
      </c>
      <c r="N24" s="34"/>
    </row>
    <row r="25" spans="2:14" s="28" customFormat="1" ht="12.75">
      <c r="B25" s="24"/>
      <c r="C25" s="25"/>
      <c r="D25" s="25"/>
      <c r="E25" s="25"/>
      <c r="F25" s="25"/>
      <c r="G25" s="48"/>
      <c r="H25" s="26"/>
      <c r="I25" s="42"/>
      <c r="J25" s="26"/>
      <c r="K25" s="26"/>
      <c r="L25" s="26"/>
      <c r="M25" s="48"/>
      <c r="N25" s="25"/>
    </row>
    <row r="26" spans="2:14" ht="13.5" thickBot="1">
      <c r="B26" s="7"/>
      <c r="C26" s="49"/>
      <c r="D26" s="8"/>
      <c r="E26" s="8"/>
      <c r="F26" s="8"/>
      <c r="G26" s="9"/>
      <c r="H26" s="9"/>
      <c r="I26" s="9"/>
      <c r="J26" s="9"/>
      <c r="K26" s="52"/>
      <c r="L26" s="10"/>
      <c r="N26" s="8"/>
    </row>
    <row r="27" spans="2:14" s="28" customFormat="1" ht="15.75" thickBot="1">
      <c r="B27" s="24"/>
      <c r="C27" s="30" t="s">
        <v>51</v>
      </c>
      <c r="D27" s="25"/>
      <c r="E27" s="25"/>
      <c r="F27" s="25"/>
      <c r="G27" s="31">
        <f>SUM(G25:G26)</f>
        <v>0</v>
      </c>
      <c r="H27" s="26"/>
      <c r="I27" s="26"/>
      <c r="J27" s="26"/>
      <c r="K27" s="48"/>
      <c r="L27" s="27"/>
      <c r="N27" s="25"/>
    </row>
    <row r="28" spans="2:14" ht="13.5" thickBot="1">
      <c r="B28" s="7"/>
      <c r="C28" s="8"/>
      <c r="D28" s="8"/>
      <c r="E28" s="8"/>
      <c r="F28" s="8"/>
      <c r="G28" s="9"/>
      <c r="H28" s="9"/>
      <c r="I28" s="9"/>
      <c r="J28" s="9"/>
      <c r="K28" s="52"/>
      <c r="L28" s="10"/>
      <c r="N28" s="8"/>
    </row>
    <row r="29" spans="2:13" s="2" customFormat="1" ht="15.75" thickBot="1">
      <c r="B29" s="19"/>
      <c r="C29" s="20" t="s">
        <v>36</v>
      </c>
      <c r="D29" s="20"/>
      <c r="E29" s="41" t="s">
        <v>35</v>
      </c>
      <c r="F29" s="20"/>
      <c r="G29" s="31">
        <f>SUM(G30:G42)</f>
        <v>1566.9</v>
      </c>
      <c r="H29" s="20"/>
      <c r="I29" s="32"/>
      <c r="J29" s="32"/>
      <c r="K29" s="33"/>
      <c r="M29" s="34"/>
    </row>
    <row r="30" spans="2:12" s="28" customFormat="1" ht="12.75">
      <c r="B30" s="24" t="s">
        <v>61</v>
      </c>
      <c r="C30" s="28" t="s">
        <v>45</v>
      </c>
      <c r="E30" s="25"/>
      <c r="F30" s="25"/>
      <c r="G30" s="26">
        <v>198.24</v>
      </c>
      <c r="H30" s="26"/>
      <c r="I30" s="26"/>
      <c r="J30" s="26"/>
      <c r="K30" s="26"/>
      <c r="L30" s="27"/>
    </row>
    <row r="31" spans="2:12" s="28" customFormat="1" ht="12.75">
      <c r="B31" s="42"/>
      <c r="C31" s="28" t="s">
        <v>46</v>
      </c>
      <c r="E31" s="25"/>
      <c r="F31" s="25"/>
      <c r="G31" s="26">
        <v>170.88</v>
      </c>
      <c r="H31" s="26"/>
      <c r="I31" s="26"/>
      <c r="J31" s="26"/>
      <c r="K31" s="26"/>
      <c r="L31" s="27"/>
    </row>
    <row r="32" spans="2:13" s="28" customFormat="1" ht="12.75">
      <c r="B32" s="24"/>
      <c r="C32" s="25" t="s">
        <v>47</v>
      </c>
      <c r="D32" s="25"/>
      <c r="E32" s="25"/>
      <c r="F32" s="25"/>
      <c r="G32" s="26">
        <v>182.73</v>
      </c>
      <c r="H32" s="25"/>
      <c r="I32" s="26"/>
      <c r="J32" s="26"/>
      <c r="K32" s="27"/>
      <c r="M32" s="25"/>
    </row>
    <row r="33" spans="2:13" s="28" customFormat="1" ht="12.75">
      <c r="B33" s="24"/>
      <c r="C33" s="25" t="s">
        <v>52</v>
      </c>
      <c r="D33" s="25"/>
      <c r="E33" s="25"/>
      <c r="F33" s="25"/>
      <c r="G33" s="26">
        <v>180.22</v>
      </c>
      <c r="H33" s="25"/>
      <c r="I33" s="26"/>
      <c r="J33" s="26"/>
      <c r="K33" s="48"/>
      <c r="M33" s="25"/>
    </row>
    <row r="34" spans="2:12" s="28" customFormat="1" ht="12.75">
      <c r="B34" s="24"/>
      <c r="C34" s="28" t="s">
        <v>37</v>
      </c>
      <c r="D34" s="25"/>
      <c r="E34" s="25"/>
      <c r="F34" s="25"/>
      <c r="G34" s="26">
        <v>175.91</v>
      </c>
      <c r="H34" s="26"/>
      <c r="I34" s="26"/>
      <c r="J34" s="26"/>
      <c r="K34" s="26"/>
      <c r="L34" s="27"/>
    </row>
    <row r="35" spans="2:12" s="28" customFormat="1" ht="12.75">
      <c r="B35" s="24"/>
      <c r="C35" s="28" t="s">
        <v>38</v>
      </c>
      <c r="D35" s="25"/>
      <c r="E35" s="25"/>
      <c r="F35" s="25"/>
      <c r="G35" s="26">
        <v>153.01</v>
      </c>
      <c r="H35" s="26"/>
      <c r="I35" s="26"/>
      <c r="J35" s="26"/>
      <c r="K35" s="26"/>
      <c r="L35" s="27"/>
    </row>
    <row r="36" spans="2:12" s="28" customFormat="1" ht="12.75">
      <c r="B36" s="24"/>
      <c r="C36" s="28" t="s">
        <v>39</v>
      </c>
      <c r="D36" s="25"/>
      <c r="E36" s="25"/>
      <c r="F36" s="25"/>
      <c r="G36" s="26">
        <v>165.07</v>
      </c>
      <c r="H36" s="26"/>
      <c r="I36" s="26"/>
      <c r="J36" s="26"/>
      <c r="K36" s="26"/>
      <c r="L36" s="27"/>
    </row>
    <row r="37" spans="2:12" s="28" customFormat="1" ht="12.75">
      <c r="B37" s="24"/>
      <c r="C37" s="25" t="s">
        <v>40</v>
      </c>
      <c r="D37" s="25"/>
      <c r="E37" s="25"/>
      <c r="F37" s="25"/>
      <c r="G37" s="26">
        <v>166.65</v>
      </c>
      <c r="H37" s="26"/>
      <c r="I37" s="26"/>
      <c r="J37" s="26"/>
      <c r="K37" s="26"/>
      <c r="L37" s="27"/>
    </row>
    <row r="38" spans="2:12" s="28" customFormat="1" ht="12.75">
      <c r="B38" s="24"/>
      <c r="C38" s="25" t="s">
        <v>41</v>
      </c>
      <c r="D38" s="25"/>
      <c r="E38" s="25"/>
      <c r="F38" s="25"/>
      <c r="G38" s="26">
        <v>174.19</v>
      </c>
      <c r="H38" s="26"/>
      <c r="I38" s="26"/>
      <c r="J38" s="26"/>
      <c r="K38" s="26"/>
      <c r="L38" s="27"/>
    </row>
    <row r="39" spans="2:12" s="28" customFormat="1" ht="12.75">
      <c r="B39" s="24"/>
      <c r="C39" s="28" t="s">
        <v>42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28" customFormat="1" ht="12.75">
      <c r="B40" s="24"/>
      <c r="C40" s="28" t="s">
        <v>43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8" customFormat="1" ht="12.75">
      <c r="B41" s="24"/>
      <c r="C41" s="28" t="s">
        <v>44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3" s="28" customFormat="1" ht="13.5" thickBot="1">
      <c r="B42" s="24"/>
      <c r="C42" s="25"/>
      <c r="D42" s="25"/>
      <c r="E42" s="25"/>
      <c r="F42" s="25"/>
      <c r="G42" s="43"/>
      <c r="H42" s="25"/>
      <c r="I42" s="26"/>
      <c r="J42" s="26"/>
      <c r="K42" s="27"/>
      <c r="M42" s="25"/>
    </row>
    <row r="43" spans="2:14" s="2" customFormat="1" ht="15.75" thickBot="1">
      <c r="B43" s="19"/>
      <c r="C43" s="20" t="s">
        <v>24</v>
      </c>
      <c r="D43" s="20"/>
      <c r="E43" s="20"/>
      <c r="F43" s="20"/>
      <c r="G43" s="31">
        <f>SUM(G44:G44)</f>
        <v>183.81</v>
      </c>
      <c r="H43" s="20"/>
      <c r="I43" s="32"/>
      <c r="J43" s="32"/>
      <c r="K43" s="68"/>
      <c r="L43" s="33"/>
      <c r="N43" s="34"/>
    </row>
    <row r="44" spans="2:14" ht="13.5" thickBot="1">
      <c r="B44" s="24" t="s">
        <v>61</v>
      </c>
      <c r="C44" s="8"/>
      <c r="D44" s="8"/>
      <c r="E44" s="8"/>
      <c r="F44" s="8"/>
      <c r="G44" s="26">
        <v>183.81</v>
      </c>
      <c r="H44" s="9"/>
      <c r="I44" s="9"/>
      <c r="J44" s="9"/>
      <c r="K44" s="52"/>
      <c r="L44" s="10"/>
      <c r="N44" s="8"/>
    </row>
    <row r="45" spans="2:14" s="39" customFormat="1" ht="16.5" thickBot="1">
      <c r="B45" s="35"/>
      <c r="C45" s="36" t="s">
        <v>23</v>
      </c>
      <c r="D45" s="36"/>
      <c r="E45" s="36"/>
      <c r="F45" s="36"/>
      <c r="G45" s="37">
        <f aca="true" t="shared" si="0" ref="G45:L45">G18+G24</f>
        <v>1750.71</v>
      </c>
      <c r="H45" s="37">
        <f t="shared" si="0"/>
        <v>9141.6</v>
      </c>
      <c r="I45" s="38">
        <f t="shared" si="0"/>
        <v>914.1600000000001</v>
      </c>
      <c r="J45" s="38">
        <f t="shared" si="0"/>
        <v>8227.44</v>
      </c>
      <c r="K45" s="38">
        <f t="shared" si="0"/>
        <v>-11526.57</v>
      </c>
      <c r="L45" s="38">
        <f t="shared" si="0"/>
        <v>18003.300000000003</v>
      </c>
      <c r="N45" s="40"/>
    </row>
    <row r="46" ht="12.75">
      <c r="N46" s="8"/>
    </row>
    <row r="47" ht="12.75">
      <c r="N47" s="8"/>
    </row>
    <row r="51" s="28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2013-05-16T07:55:46Z</cp:lastPrinted>
  <dcterms:created xsi:type="dcterms:W3CDTF">1996-10-08T23:32:33Z</dcterms:created>
  <dcterms:modified xsi:type="dcterms:W3CDTF">2014-11-19T09:54:00Z</dcterms:modified>
  <cp:category/>
  <cp:version/>
  <cp:contentType/>
  <cp:contentStatus/>
</cp:coreProperties>
</file>