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5"/>
  </bookViews>
  <sheets>
    <sheet name="Sheet1" sheetId="1" r:id="rId1"/>
    <sheet name="суд" sheetId="2" r:id="rId2"/>
    <sheet name="суд13г" sheetId="3" r:id="rId3"/>
    <sheet name="2012" sheetId="4" r:id="rId4"/>
    <sheet name="2013" sheetId="5" r:id="rId5"/>
    <sheet name="2014" sheetId="6" r:id="rId6"/>
    <sheet name="Лист1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<sst xmlns="http://schemas.openxmlformats.org/spreadsheetml/2006/main" count="273" uniqueCount="90">
  <si>
    <t xml:space="preserve">Утверждаю : </t>
  </si>
  <si>
    <t>Директор ООО "Районная управляющая компания"</t>
  </si>
  <si>
    <t>_______________________   Костров А.В.</t>
  </si>
  <si>
    <t>Выполнение работ по содержанию и ремонту ж/ф и</t>
  </si>
  <si>
    <t>№</t>
  </si>
  <si>
    <t>Наименование работ</t>
  </si>
  <si>
    <t>Сумма, руб</t>
  </si>
  <si>
    <t>1.Ремонт :</t>
  </si>
  <si>
    <t>Исполнитель - Голованова Н.В.</t>
  </si>
  <si>
    <t>тел. 6-57-51</t>
  </si>
  <si>
    <t>внутридомовых сетей по адресу : дер.Морозовица, ул.Заречная, д.4</t>
  </si>
  <si>
    <t>2.Содержание :</t>
  </si>
  <si>
    <t xml:space="preserve">Дератизация </t>
  </si>
  <si>
    <t>2006г</t>
  </si>
  <si>
    <t>2007г</t>
  </si>
  <si>
    <t>Всего отработано за период :</t>
  </si>
  <si>
    <t>Необходимо отработать от начислений :</t>
  </si>
  <si>
    <t>Осталось отработать :</t>
  </si>
  <si>
    <t>за период : октябрь 2006г - май 2009г.</t>
  </si>
  <si>
    <t>2008г</t>
  </si>
  <si>
    <t>2009г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</si>
  <si>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</si>
  <si>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</si>
  <si>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</si>
  <si>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</si>
  <si>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</si>
  <si>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</si>
  <si>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</si>
  <si>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</si>
  <si>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</si>
  <si>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</si>
  <si>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 xml:space="preserve">предыдущего </t>
  </si>
  <si>
    <t>начислений,руб</t>
  </si>
  <si>
    <t>периода ( с момента</t>
  </si>
  <si>
    <r>
      <t xml:space="preserve">заключения договора ) </t>
    </r>
    <r>
      <rPr>
        <b/>
        <sz val="10"/>
        <rFont val="Arial"/>
        <family val="2"/>
      </rPr>
      <t>:</t>
    </r>
  </si>
  <si>
    <t>неотработано(-),</t>
  </si>
  <si>
    <t>перевыполнено(+)</t>
  </si>
  <si>
    <t>(от начислений)</t>
  </si>
  <si>
    <t>(гр.4*15%)</t>
  </si>
  <si>
    <t>(гр.4-гр.5)</t>
  </si>
  <si>
    <t>(гр.6-гр.7-гр.3)</t>
  </si>
  <si>
    <t>Ремонт :</t>
  </si>
  <si>
    <t>Содержание :</t>
  </si>
  <si>
    <t>Итого :</t>
  </si>
  <si>
    <t>Вывоз ТБО :</t>
  </si>
  <si>
    <t>2011год</t>
  </si>
  <si>
    <t>Январь</t>
  </si>
  <si>
    <t>Февраль</t>
  </si>
  <si>
    <t>Март</t>
  </si>
  <si>
    <t>Апрель</t>
  </si>
  <si>
    <t>Май</t>
  </si>
  <si>
    <t>Электроэнергия :</t>
  </si>
  <si>
    <t>Дератизация :</t>
  </si>
  <si>
    <t>2010г</t>
  </si>
  <si>
    <t>2011г</t>
  </si>
  <si>
    <t>Исполнитель : Голованова Н.В.</t>
  </si>
  <si>
    <t>тел. 65-7-51</t>
  </si>
  <si>
    <t>за период : июнь 2009г - май 2011г</t>
  </si>
  <si>
    <t>79,8м2</t>
  </si>
  <si>
    <t>Директор ООО "Районная управляющая организация"</t>
  </si>
  <si>
    <t>согласно п.4</t>
  </si>
  <si>
    <t>отработать,руб</t>
  </si>
  <si>
    <t>Договора-15%</t>
  </si>
  <si>
    <t>(гр.6-гр.3)</t>
  </si>
  <si>
    <t>2012г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</si>
  <si>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</si>
  <si>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</si>
  <si>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</si>
  <si>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</si>
  <si>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</si>
  <si>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</si>
  <si>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</si>
  <si>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2013г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</si>
  <si>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</si>
  <si>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</si>
  <si>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</si>
  <si>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</si>
  <si>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ул.Заречная, д.4</t>
  </si>
  <si>
    <t>за период : январь 2012г - март 2013г</t>
  </si>
  <si>
    <t>79,8 м2</t>
  </si>
  <si>
    <t>за период : январь 2012г - декабрь 2012г</t>
  </si>
  <si>
    <t>Договора-10%</t>
  </si>
  <si>
    <t>(гр.4*10%)</t>
  </si>
  <si>
    <t>Итого:</t>
  </si>
  <si>
    <t>за период : январь 2013г - декабрь 2013г</t>
  </si>
  <si>
    <t>2012г :</t>
  </si>
  <si>
    <t>(от оплаты)</t>
  </si>
  <si>
    <t>за период : январь 2014г - декабрь 2014г</t>
  </si>
  <si>
    <t>2013г :</t>
  </si>
  <si>
    <t>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</si>
</sst>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2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2" fillId="3" borderId="26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workbookViewId="0" topLeftCell="A1">
      <selection activeCell="J22" sqref="J22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ht="14.25">
      <c r="E1" s="1" t="s">
        <v>0</v>
      </c>
    </row>
    <row r="2" ht="14.25">
      <c r="E2" s="1" t="s">
        <v>1</v>
      </c>
    </row>
    <row r="4" ht="14.25">
      <c r="E4" s="1" t="s">
        <v>2</v>
      </c>
    </row>
    <row r="7" spans="2:5" ht="15">
      <c r="B7" s="2" t="s">
        <v>3</v>
      </c>
      <c r="C7" s="2"/>
      <c r="D7" s="2"/>
      <c r="E7" s="2"/>
    </row>
    <row r="8" spans="2:5" ht="15">
      <c r="B8" s="2" t="s">
        <v>10</v>
      </c>
      <c r="C8" s="2"/>
      <c r="D8" s="2"/>
      <c r="E8" s="2"/>
    </row>
    <row r="9" spans="2:5" ht="15">
      <c r="B9" s="2" t="s">
        <v>18</v>
      </c>
      <c r="C9" s="2"/>
      <c r="E9" s="2"/>
    </row>
    <row r="10" ht="15" thickBot="1"/>
    <row r="11" spans="2:7" ht="14.25">
      <c r="B11" s="3" t="s">
        <v>4</v>
      </c>
      <c r="C11" s="4" t="s">
        <v>5</v>
      </c>
      <c r="D11" s="5"/>
      <c r="E11" s="6"/>
      <c r="F11" s="5" t="s">
        <v>6</v>
      </c>
      <c r="G11" s="6"/>
    </row>
    <row r="12" spans="2:7" ht="15" thickBot="1">
      <c r="B12" s="7"/>
      <c r="C12" s="8"/>
      <c r="D12" s="9"/>
      <c r="E12" s="10"/>
      <c r="F12" s="9"/>
      <c r="G12" s="10"/>
    </row>
    <row r="13" spans="2:7" ht="15">
      <c r="B13" s="11"/>
      <c r="C13" s="12" t="s">
        <v>7</v>
      </c>
      <c r="D13" s="13"/>
      <c r="E13" s="14"/>
      <c r="F13" s="13">
        <f>SUM(F14:F14)</f>
        <v>0</v>
      </c>
      <c r="G13" s="14"/>
    </row>
    <row r="14" spans="2:7" ht="14.25">
      <c r="B14" s="11"/>
      <c r="C14" s="15"/>
      <c r="D14" s="16"/>
      <c r="E14" s="14"/>
      <c r="F14" s="16"/>
      <c r="G14" s="14"/>
    </row>
    <row r="15" spans="2:7" ht="15">
      <c r="B15" s="11"/>
      <c r="C15" s="12" t="s">
        <v>11</v>
      </c>
      <c r="D15" s="13"/>
      <c r="E15" s="14"/>
      <c r="F15" s="13">
        <v>0</v>
      </c>
      <c r="G15" s="14"/>
    </row>
    <row r="16" spans="2:7" ht="15">
      <c r="B16" s="11"/>
      <c r="C16" s="12" t="s">
        <v>12</v>
      </c>
      <c r="D16" s="13"/>
      <c r="E16" s="14"/>
      <c r="F16" s="13"/>
      <c r="G16" s="14"/>
    </row>
    <row r="17" spans="2:7" ht="15">
      <c r="B17" s="11"/>
      <c r="C17" s="12" t="s">
        <v>13</v>
      </c>
      <c r="D17" s="13"/>
      <c r="E17" s="14"/>
      <c r="F17" s="13">
        <v>35.11</v>
      </c>
      <c r="G17" s="14"/>
    </row>
    <row r="18" spans="2:7" ht="15">
      <c r="B18" s="11"/>
      <c r="C18" s="12" t="s">
        <v>14</v>
      </c>
      <c r="D18" s="13"/>
      <c r="E18" s="14"/>
      <c r="F18" s="13">
        <v>169.18</v>
      </c>
      <c r="G18" s="14"/>
    </row>
    <row r="19" spans="2:7" ht="15">
      <c r="B19" s="11"/>
      <c r="C19" s="12" t="s">
        <v>19</v>
      </c>
      <c r="D19" s="13"/>
      <c r="E19" s="14"/>
      <c r="F19" s="13">
        <v>169.18</v>
      </c>
      <c r="G19" s="14"/>
    </row>
    <row r="20" spans="2:7" ht="15">
      <c r="B20" s="11"/>
      <c r="C20" s="12" t="s">
        <v>20</v>
      </c>
      <c r="D20" s="13"/>
      <c r="E20" s="14"/>
      <c r="F20" s="13">
        <v>102.14</v>
      </c>
      <c r="G20" s="14"/>
    </row>
    <row r="21" spans="2:7" ht="15">
      <c r="B21" s="11"/>
      <c r="C21" s="12"/>
      <c r="D21" s="13"/>
      <c r="E21" s="14"/>
      <c r="F21" s="16"/>
      <c r="G21" s="14"/>
    </row>
    <row r="22" spans="2:7" ht="15">
      <c r="B22" s="11"/>
      <c r="C22" s="12" t="s">
        <v>15</v>
      </c>
      <c r="D22" s="13"/>
      <c r="E22" s="14"/>
      <c r="F22" s="17">
        <f>F17+F18+F19+F20</f>
        <v>475.61</v>
      </c>
      <c r="G22" s="14"/>
    </row>
    <row r="23" spans="2:7" ht="15">
      <c r="B23" s="11"/>
      <c r="C23" s="12" t="s">
        <v>16</v>
      </c>
      <c r="D23" s="13"/>
      <c r="E23" s="14"/>
      <c r="F23" s="17">
        <v>12861.61</v>
      </c>
      <c r="G23" s="14"/>
    </row>
    <row r="24" spans="2:7" ht="15">
      <c r="B24" s="11"/>
      <c r="C24" s="12" t="s">
        <v>17</v>
      </c>
      <c r="D24" s="13"/>
      <c r="E24" s="14"/>
      <c r="F24" s="17">
        <f>F23-F22</f>
        <v>12386</v>
      </c>
      <c r="G24" s="14"/>
    </row>
    <row r="25" spans="2:7" ht="15" thickBot="1">
      <c r="B25" s="7"/>
      <c r="C25" s="8"/>
      <c r="D25" s="9"/>
      <c r="E25" s="10"/>
      <c r="F25" s="9"/>
      <c r="G25" s="10"/>
    </row>
    <row r="28" ht="12.75" customHeight="1">
      <c r="B28" s="1" t="s">
        <v>8</v>
      </c>
    </row>
    <row r="30" ht="14.25">
      <c r="B30" s="1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8"/>
  <sheetViews>
    <sheetView view="pageBreakPreview" zoomScale="60" workbookViewId="0" topLeftCell="A12">
      <selection activeCell="K28" sqref="K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30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21.7109375" style="0" customWidth="1"/>
    <col min="12" max="12" width="18.0039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10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2" ht="12.75">
      <c r="B10" s="18" t="s">
        <v>21</v>
      </c>
      <c r="C10" s="19" t="s">
        <v>5</v>
      </c>
      <c r="D10" s="19"/>
      <c r="E10" s="19"/>
      <c r="F10" s="19"/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</row>
    <row r="11" spans="2:12" ht="12.75">
      <c r="B11" s="21"/>
      <c r="C11" s="22"/>
      <c r="D11" s="22"/>
      <c r="E11" s="22"/>
      <c r="F11" s="22"/>
      <c r="G11" s="23" t="s">
        <v>28</v>
      </c>
      <c r="H11" s="23" t="s">
        <v>29</v>
      </c>
      <c r="I11" s="24">
        <v>-0.15</v>
      </c>
      <c r="J11" s="23" t="s">
        <v>30</v>
      </c>
      <c r="K11" s="23" t="s">
        <v>31</v>
      </c>
      <c r="L11" s="23" t="s">
        <v>30</v>
      </c>
    </row>
    <row r="12" spans="2:12" ht="12.75">
      <c r="B12" s="21"/>
      <c r="C12" s="22"/>
      <c r="D12" s="22"/>
      <c r="E12" s="22"/>
      <c r="F12" s="22"/>
      <c r="G12" s="23"/>
      <c r="H12" s="23" t="s">
        <v>28</v>
      </c>
      <c r="I12" s="25"/>
      <c r="J12" s="23" t="s">
        <v>32</v>
      </c>
      <c r="K12" s="23" t="s">
        <v>33</v>
      </c>
      <c r="L12" s="23" t="s">
        <v>32</v>
      </c>
    </row>
    <row r="13" spans="2:12" ht="12.75">
      <c r="B13" s="21"/>
      <c r="C13" s="22"/>
      <c r="D13" s="22"/>
      <c r="E13" s="22"/>
      <c r="F13" s="22"/>
      <c r="G13" s="23"/>
      <c r="H13" s="23"/>
      <c r="I13" s="23"/>
      <c r="J13" s="23"/>
      <c r="K13" s="23" t="s">
        <v>34</v>
      </c>
      <c r="L13" s="23"/>
    </row>
    <row r="14" spans="2:12" ht="12.75">
      <c r="B14" s="21"/>
      <c r="C14" s="22"/>
      <c r="D14" s="22"/>
      <c r="E14" s="22"/>
      <c r="F14" s="22"/>
      <c r="G14" s="23"/>
      <c r="H14" s="23"/>
      <c r="I14" s="23"/>
      <c r="J14" s="23"/>
      <c r="K14" s="23" t="s">
        <v>35</v>
      </c>
      <c r="L14" s="23"/>
    </row>
    <row r="15" spans="2:12" ht="12.75">
      <c r="B15" s="23"/>
      <c r="C15" s="22"/>
      <c r="D15" s="22"/>
      <c r="E15" s="22"/>
      <c r="F15" s="22"/>
      <c r="G15" s="26"/>
      <c r="H15" s="22"/>
      <c r="I15" s="23"/>
      <c r="J15" s="22"/>
      <c r="K15" s="23" t="s">
        <v>36</v>
      </c>
      <c r="L15" s="23"/>
    </row>
    <row r="16" spans="2:12" s="22" customFormat="1" ht="13.5" thickBot="1">
      <c r="B16" s="27"/>
      <c r="G16" s="28"/>
      <c r="I16" s="27"/>
      <c r="J16" s="29"/>
      <c r="K16" s="23" t="s">
        <v>37</v>
      </c>
      <c r="L16" s="23"/>
    </row>
    <row r="17" spans="2:12" ht="13.5" thickBot="1">
      <c r="B17" s="30">
        <v>1</v>
      </c>
      <c r="C17" s="31"/>
      <c r="D17" s="31"/>
      <c r="E17" s="31">
        <v>2</v>
      </c>
      <c r="F17" s="31"/>
      <c r="G17" s="32">
        <v>3</v>
      </c>
      <c r="H17" s="32">
        <v>4</v>
      </c>
      <c r="I17" s="33">
        <v>5</v>
      </c>
      <c r="J17" s="34">
        <v>6</v>
      </c>
      <c r="K17" s="32">
        <v>7</v>
      </c>
      <c r="L17" s="33">
        <v>8</v>
      </c>
    </row>
    <row r="18" spans="2:12" ht="13.5" thickBot="1">
      <c r="B18" s="21"/>
      <c r="C18" s="22"/>
      <c r="D18" s="22"/>
      <c r="E18" s="22"/>
      <c r="F18" s="22"/>
      <c r="G18" s="23"/>
      <c r="H18" s="23"/>
      <c r="I18" s="23" t="s">
        <v>38</v>
      </c>
      <c r="J18" s="23" t="s">
        <v>39</v>
      </c>
      <c r="K18" s="23"/>
      <c r="L18" s="23" t="s">
        <v>40</v>
      </c>
    </row>
    <row r="19" spans="2:12" s="2" customFormat="1" ht="15.75" thickBot="1">
      <c r="B19" s="35">
        <v>1</v>
      </c>
      <c r="C19" s="36" t="s">
        <v>41</v>
      </c>
      <c r="D19" s="36"/>
      <c r="E19" s="36"/>
      <c r="F19" s="36"/>
      <c r="G19" s="37">
        <f>SUM(G20:G21)</f>
        <v>0</v>
      </c>
      <c r="H19" s="35">
        <v>11109.04</v>
      </c>
      <c r="I19" s="38">
        <f>H19*15%</f>
        <v>1666.356</v>
      </c>
      <c r="J19" s="38">
        <f>H19-I19</f>
        <v>9442.684000000001</v>
      </c>
      <c r="K19" s="39">
        <v>-10174.77</v>
      </c>
      <c r="L19" s="38">
        <f>J19-K19-G19</f>
        <v>19617.454</v>
      </c>
    </row>
    <row r="20" spans="2:12" s="40" customFormat="1" ht="12.75">
      <c r="B20" s="41"/>
      <c r="C20" s="42"/>
      <c r="D20" s="42"/>
      <c r="E20" s="42"/>
      <c r="F20" s="42"/>
      <c r="G20" s="43"/>
      <c r="H20" s="43"/>
      <c r="I20" s="43"/>
      <c r="J20" s="43"/>
      <c r="K20" s="43"/>
      <c r="L20" s="44"/>
    </row>
    <row r="21" spans="2:12" ht="15.75" thickBot="1">
      <c r="B21" s="21"/>
      <c r="C21" s="22"/>
      <c r="D21" s="22"/>
      <c r="E21" s="22"/>
      <c r="F21" s="22"/>
      <c r="G21" s="23"/>
      <c r="H21" s="23"/>
      <c r="I21" s="23"/>
      <c r="J21" s="23"/>
      <c r="K21" s="13"/>
      <c r="L21" s="45"/>
    </row>
    <row r="22" spans="2:12" s="2" customFormat="1" ht="15.75" thickBot="1">
      <c r="B22" s="35">
        <v>2</v>
      </c>
      <c r="C22" s="36" t="s">
        <v>42</v>
      </c>
      <c r="D22" s="36"/>
      <c r="E22" s="36"/>
      <c r="F22" s="36"/>
      <c r="G22" s="37">
        <f>G24+G26+G32+G33</f>
        <v>1045.37</v>
      </c>
      <c r="H22" s="36">
        <v>2662.19</v>
      </c>
      <c r="I22" s="46">
        <f>H22*15%</f>
        <v>399.3285</v>
      </c>
      <c r="J22" s="38">
        <f>H22-I22</f>
        <v>2262.8615</v>
      </c>
      <c r="K22" s="39">
        <v>-2211.23</v>
      </c>
      <c r="L22" s="38">
        <f>J22-K22-G22</f>
        <v>3428.7215000000006</v>
      </c>
    </row>
    <row r="23" spans="2:12" s="40" customFormat="1" ht="13.5" thickBot="1">
      <c r="B23" s="41"/>
      <c r="C23" s="42"/>
      <c r="D23" s="42"/>
      <c r="E23" s="42"/>
      <c r="F23" s="42"/>
      <c r="G23" s="43"/>
      <c r="H23" s="43"/>
      <c r="I23" s="43"/>
      <c r="J23" s="43"/>
      <c r="K23" s="43"/>
      <c r="L23" s="44"/>
    </row>
    <row r="24" spans="2:12" s="40" customFormat="1" ht="15.75" thickBot="1">
      <c r="B24" s="41"/>
      <c r="C24" s="42" t="s">
        <v>43</v>
      </c>
      <c r="D24" s="42"/>
      <c r="E24" s="42"/>
      <c r="F24" s="42"/>
      <c r="G24" s="47">
        <f>SUM(G23:G23)</f>
        <v>0</v>
      </c>
      <c r="H24" s="42"/>
      <c r="I24" s="43"/>
      <c r="J24" s="23"/>
      <c r="K24" s="23"/>
      <c r="L24" s="48"/>
    </row>
    <row r="25" spans="2:12" ht="13.5" thickBot="1">
      <c r="B25" s="21"/>
      <c r="C25" s="22"/>
      <c r="D25" s="22"/>
      <c r="E25" s="22"/>
      <c r="F25" s="22"/>
      <c r="G25" s="23"/>
      <c r="H25" s="22"/>
      <c r="I25" s="23"/>
      <c r="J25" s="49"/>
      <c r="K25" s="49"/>
      <c r="L25" s="50"/>
    </row>
    <row r="26" spans="2:12" s="2" customFormat="1" ht="15.75" thickBot="1">
      <c r="B26" s="35"/>
      <c r="C26" s="36" t="s">
        <v>44</v>
      </c>
      <c r="D26" s="36"/>
      <c r="E26" s="51" t="s">
        <v>58</v>
      </c>
      <c r="F26" s="36"/>
      <c r="G26" s="47">
        <f>SUM(G27:G31)</f>
        <v>636.8</v>
      </c>
      <c r="H26" s="36"/>
      <c r="I26" s="52"/>
      <c r="J26" s="52"/>
      <c r="K26" s="52"/>
      <c r="L26" s="53"/>
    </row>
    <row r="27" spans="2:12" s="2" customFormat="1" ht="15">
      <c r="B27" s="41" t="s">
        <v>45</v>
      </c>
      <c r="C27" s="40" t="s">
        <v>46</v>
      </c>
      <c r="D27" s="13"/>
      <c r="E27" s="13"/>
      <c r="F27" s="13"/>
      <c r="G27" s="54">
        <v>105.5</v>
      </c>
      <c r="H27" s="13"/>
      <c r="I27" s="55"/>
      <c r="J27" s="55"/>
      <c r="K27" s="55"/>
      <c r="L27" s="56"/>
    </row>
    <row r="28" spans="2:12" s="2" customFormat="1" ht="15">
      <c r="B28" s="57"/>
      <c r="C28" s="40" t="s">
        <v>47</v>
      </c>
      <c r="D28" s="13"/>
      <c r="E28" s="13"/>
      <c r="F28" s="13"/>
      <c r="G28" s="58">
        <v>106.85</v>
      </c>
      <c r="H28" s="13"/>
      <c r="I28" s="55"/>
      <c r="J28" s="55"/>
      <c r="K28" s="55"/>
      <c r="L28" s="56"/>
    </row>
    <row r="29" spans="2:12" s="40" customFormat="1" ht="12.75">
      <c r="B29" s="41"/>
      <c r="C29" s="42" t="s">
        <v>48</v>
      </c>
      <c r="D29" s="42"/>
      <c r="E29" s="42"/>
      <c r="F29" s="42"/>
      <c r="G29" s="43">
        <v>129.91</v>
      </c>
      <c r="H29" s="59"/>
      <c r="I29" s="43"/>
      <c r="J29" s="43"/>
      <c r="K29" s="43"/>
      <c r="L29" s="44"/>
    </row>
    <row r="30" spans="2:12" s="40" customFormat="1" ht="12.75">
      <c r="B30" s="41"/>
      <c r="C30" s="42" t="s">
        <v>49</v>
      </c>
      <c r="D30" s="42"/>
      <c r="E30" s="42"/>
      <c r="F30" s="42"/>
      <c r="G30" s="43">
        <v>164.63</v>
      </c>
      <c r="H30" s="42"/>
      <c r="I30" s="42"/>
      <c r="J30" s="43"/>
      <c r="K30" s="43"/>
      <c r="L30" s="44"/>
    </row>
    <row r="31" spans="2:12" s="40" customFormat="1" ht="13.5" thickBot="1">
      <c r="B31" s="41"/>
      <c r="C31" s="42" t="s">
        <v>50</v>
      </c>
      <c r="D31" s="42"/>
      <c r="E31" s="42"/>
      <c r="F31" s="42"/>
      <c r="G31" s="60">
        <v>129.91</v>
      </c>
      <c r="H31" s="42"/>
      <c r="I31" s="42"/>
      <c r="J31" s="43"/>
      <c r="K31" s="43"/>
      <c r="L31" s="44"/>
    </row>
    <row r="32" spans="2:12" s="2" customFormat="1" ht="15.75" thickBot="1">
      <c r="B32" s="35"/>
      <c r="C32" s="36" t="s">
        <v>51</v>
      </c>
      <c r="D32" s="36"/>
      <c r="E32" s="36"/>
      <c r="F32" s="36"/>
      <c r="G32" s="61">
        <v>0</v>
      </c>
      <c r="H32" s="13"/>
      <c r="I32" s="13"/>
      <c r="J32" s="43"/>
      <c r="K32" s="43"/>
      <c r="L32" s="44"/>
    </row>
    <row r="33" spans="2:12" s="2" customFormat="1" ht="15.75" thickBot="1">
      <c r="B33" s="35"/>
      <c r="C33" s="36" t="s">
        <v>52</v>
      </c>
      <c r="D33" s="36"/>
      <c r="E33" s="36"/>
      <c r="F33" s="36"/>
      <c r="G33" s="61">
        <f>SUM(G34:G36)</f>
        <v>408.57</v>
      </c>
      <c r="H33" s="13"/>
      <c r="I33" s="13"/>
      <c r="J33" s="49"/>
      <c r="K33" s="49"/>
      <c r="L33" s="50"/>
    </row>
    <row r="34" spans="2:12" s="62" customFormat="1" ht="12.75">
      <c r="B34" s="63" t="s">
        <v>20</v>
      </c>
      <c r="C34" s="64"/>
      <c r="D34" s="64"/>
      <c r="E34" s="64"/>
      <c r="F34" s="64"/>
      <c r="G34" s="64">
        <v>102.14</v>
      </c>
      <c r="H34" s="64"/>
      <c r="I34" s="64"/>
      <c r="J34" s="65"/>
      <c r="K34" s="65"/>
      <c r="L34" s="66"/>
    </row>
    <row r="35" spans="2:12" s="40" customFormat="1" ht="12.75">
      <c r="B35" s="41" t="s">
        <v>53</v>
      </c>
      <c r="C35" s="42"/>
      <c r="D35" s="42"/>
      <c r="E35" s="42"/>
      <c r="F35" s="42"/>
      <c r="G35" s="64">
        <v>204.29</v>
      </c>
      <c r="H35" s="42"/>
      <c r="I35" s="42"/>
      <c r="J35" s="49"/>
      <c r="K35" s="49"/>
      <c r="L35" s="50"/>
    </row>
    <row r="36" spans="2:12" s="40" customFormat="1" ht="13.5" thickBot="1">
      <c r="B36" s="41" t="s">
        <v>54</v>
      </c>
      <c r="C36" s="42"/>
      <c r="D36" s="42"/>
      <c r="E36" s="42"/>
      <c r="F36" s="42"/>
      <c r="G36" s="43">
        <v>102.14</v>
      </c>
      <c r="H36" s="43"/>
      <c r="I36" s="43"/>
      <c r="J36" s="43"/>
      <c r="K36" s="43"/>
      <c r="L36" s="44"/>
    </row>
    <row r="37" spans="2:12" s="67" customFormat="1" ht="16.5" thickBot="1">
      <c r="B37" s="68"/>
      <c r="C37" s="69" t="s">
        <v>43</v>
      </c>
      <c r="D37" s="69"/>
      <c r="E37" s="69"/>
      <c r="F37" s="69"/>
      <c r="G37" s="70">
        <f aca="true" t="shared" si="0" ref="G37:L37">G19+G22</f>
        <v>1045.37</v>
      </c>
      <c r="H37" s="70">
        <f t="shared" si="0"/>
        <v>13771.230000000001</v>
      </c>
      <c r="I37" s="71">
        <f t="shared" si="0"/>
        <v>2065.6845</v>
      </c>
      <c r="J37" s="71">
        <f t="shared" si="0"/>
        <v>11705.5455</v>
      </c>
      <c r="K37" s="70">
        <f t="shared" si="0"/>
        <v>-12386</v>
      </c>
      <c r="L37" s="71">
        <f t="shared" si="0"/>
        <v>23046.1755</v>
      </c>
    </row>
    <row r="38" spans="10:12" ht="12.75">
      <c r="J38" s="22"/>
      <c r="K38" s="42"/>
      <c r="L38" s="22"/>
    </row>
    <row r="39" spans="2:12" ht="12.75">
      <c r="B39" t="s">
        <v>55</v>
      </c>
      <c r="J39" s="42"/>
      <c r="K39" s="72"/>
      <c r="L39" s="22"/>
    </row>
    <row r="40" spans="10:12" ht="12.75">
      <c r="J40" s="72"/>
      <c r="K40" s="22"/>
      <c r="L40" s="42"/>
    </row>
    <row r="41" spans="2:12" ht="12.75">
      <c r="B41" t="s">
        <v>56</v>
      </c>
      <c r="J41" s="42"/>
      <c r="K41" s="42"/>
      <c r="L41" s="42"/>
    </row>
    <row r="42" spans="10:12" ht="12.75">
      <c r="J42" s="22"/>
      <c r="K42" s="42"/>
      <c r="L42" s="42"/>
    </row>
    <row r="43" spans="10:12" ht="12.75">
      <c r="J43" s="22"/>
      <c r="K43" s="42"/>
      <c r="L43" s="42"/>
    </row>
    <row r="44" spans="10:12" ht="12.75">
      <c r="J44" s="42"/>
      <c r="K44" s="22"/>
      <c r="L44" s="42"/>
    </row>
    <row r="45" spans="10:12" ht="12.75">
      <c r="J45" s="72"/>
      <c r="K45" s="72"/>
      <c r="L45" s="42"/>
    </row>
    <row r="46" spans="10:12" ht="12.75">
      <c r="J46" s="42"/>
      <c r="K46" s="72"/>
      <c r="L46" s="42"/>
    </row>
    <row r="47" spans="10:12" ht="12.75">
      <c r="J47" s="72"/>
      <c r="K47" s="72"/>
      <c r="L47" s="42"/>
    </row>
    <row r="48" spans="10:12" ht="12.75">
      <c r="J48" s="22"/>
      <c r="K48" s="42"/>
      <c r="L48" s="42"/>
    </row>
    <row r="49" spans="10:12" ht="12.75">
      <c r="J49" s="42"/>
      <c r="K49" s="22"/>
      <c r="L49" s="42"/>
    </row>
    <row r="50" spans="10:12" ht="15">
      <c r="J50" s="22"/>
      <c r="K50" s="13"/>
      <c r="L50" s="22"/>
    </row>
    <row r="51" spans="10:12" ht="12.75">
      <c r="J51" s="22"/>
      <c r="K51" s="22"/>
      <c r="L51" s="22"/>
    </row>
    <row r="52" spans="10:12" ht="12.75">
      <c r="J52" s="72"/>
      <c r="K52" s="42"/>
      <c r="L52" s="22"/>
    </row>
    <row r="53" spans="10:12" ht="12.75">
      <c r="J53" s="42"/>
      <c r="K53" s="42"/>
      <c r="L53" s="42"/>
    </row>
    <row r="54" spans="10:12" ht="12.75">
      <c r="J54" s="22"/>
      <c r="K54" s="22"/>
      <c r="L54" s="22"/>
    </row>
    <row r="55" spans="10:12" ht="12.75">
      <c r="J55" s="72"/>
      <c r="K55" s="42"/>
      <c r="L55" s="22"/>
    </row>
    <row r="56" spans="10:12" ht="12.75">
      <c r="J56" s="72"/>
      <c r="K56" s="22"/>
      <c r="L56" s="22"/>
    </row>
    <row r="57" spans="10:12" ht="12.75">
      <c r="J57" s="42"/>
      <c r="K57" s="42"/>
      <c r="L57" s="22"/>
    </row>
    <row r="58" spans="10:12" ht="15.75">
      <c r="J58" s="42"/>
      <c r="K58" s="73"/>
      <c r="L58" s="73"/>
    </row>
    <row r="59" spans="10:12" ht="12.75">
      <c r="J59" s="22"/>
      <c r="K59" s="42"/>
      <c r="L59" s="22"/>
    </row>
    <row r="60" spans="10:12" ht="15">
      <c r="J60" s="13"/>
      <c r="K60" s="13"/>
      <c r="L60" s="13"/>
    </row>
    <row r="61" spans="10:12" ht="15">
      <c r="J61" s="13"/>
      <c r="K61" s="13"/>
      <c r="L61" s="13"/>
    </row>
    <row r="62" spans="10:12" ht="15">
      <c r="J62" s="13"/>
      <c r="K62" s="13"/>
      <c r="L62" s="13"/>
    </row>
    <row r="63" spans="10:12" ht="12.75">
      <c r="J63" s="42"/>
      <c r="K63" s="42"/>
      <c r="L63" s="42"/>
    </row>
    <row r="64" spans="10:12" ht="15">
      <c r="J64" s="13"/>
      <c r="K64" s="42"/>
      <c r="L64" s="22"/>
    </row>
    <row r="65" spans="10:12" ht="12.75">
      <c r="J65" s="42"/>
      <c r="K65" s="42"/>
      <c r="L65" s="22"/>
    </row>
    <row r="66" spans="10:12" ht="12.75">
      <c r="J66" s="42"/>
      <c r="K66" s="42"/>
      <c r="L66" s="22"/>
    </row>
    <row r="67" spans="10:12" ht="12.75">
      <c r="J67" s="42"/>
      <c r="K67" s="42"/>
      <c r="L67" s="22"/>
    </row>
    <row r="68" spans="10:12" ht="12.75">
      <c r="J68" s="42"/>
      <c r="K68" s="42"/>
      <c r="L68" s="22"/>
    </row>
    <row r="69" spans="10:12" ht="12.75">
      <c r="J69" s="42"/>
      <c r="K69" s="42"/>
      <c r="L69" s="22"/>
    </row>
    <row r="70" spans="10:12" ht="15">
      <c r="J70" s="42"/>
      <c r="K70" s="13"/>
      <c r="L70" s="22"/>
    </row>
    <row r="71" spans="10:12" ht="12.75">
      <c r="J71" s="42"/>
      <c r="K71" s="42"/>
      <c r="L71" s="22"/>
    </row>
    <row r="72" spans="10:12" ht="12.75">
      <c r="J72" s="42"/>
      <c r="K72" s="42"/>
      <c r="L72" s="22"/>
    </row>
    <row r="73" spans="10:12" ht="12.75">
      <c r="J73" s="42"/>
      <c r="K73" s="42"/>
      <c r="L73" s="22"/>
    </row>
    <row r="74" spans="10:12" ht="12.75">
      <c r="J74" s="42"/>
      <c r="K74" s="42"/>
      <c r="L74" s="22"/>
    </row>
    <row r="75" spans="10:12" ht="12.75">
      <c r="J75" s="42"/>
      <c r="K75" s="22"/>
      <c r="L75" s="22"/>
    </row>
    <row r="76" spans="10:12" ht="15.75">
      <c r="J76" s="42"/>
      <c r="K76" s="73"/>
      <c r="L76" s="22"/>
    </row>
    <row r="77" spans="10:12" ht="12.75">
      <c r="J77" s="42"/>
      <c r="K77" s="22"/>
      <c r="L77" s="22"/>
    </row>
    <row r="78" spans="10:12" ht="15">
      <c r="J78" s="13"/>
      <c r="K78" s="22"/>
      <c r="L78" s="22"/>
    </row>
    <row r="79" spans="10:12" ht="12.75">
      <c r="J79" s="42"/>
      <c r="K79" s="22"/>
      <c r="L79" s="22"/>
    </row>
    <row r="80" spans="10:12" ht="12.75">
      <c r="J80" s="42"/>
      <c r="K80" s="22"/>
      <c r="L80" s="22"/>
    </row>
    <row r="81" spans="10:12" ht="12.75">
      <c r="J81" s="42"/>
      <c r="K81" s="22"/>
      <c r="L81" s="22"/>
    </row>
    <row r="82" spans="10:12" ht="12.75">
      <c r="J82" s="42"/>
      <c r="K82" s="22"/>
      <c r="L82" s="22"/>
    </row>
    <row r="83" spans="10:12" ht="12.75">
      <c r="J83" s="22"/>
      <c r="K83" s="22"/>
      <c r="L83" s="22"/>
    </row>
    <row r="84" spans="10:12" ht="15.75">
      <c r="J84" s="73"/>
      <c r="K84" s="73"/>
      <c r="L84" s="73"/>
    </row>
    <row r="85" spans="10:12" ht="15.75">
      <c r="J85" s="73"/>
      <c r="K85" s="22"/>
      <c r="L85" s="22"/>
    </row>
    <row r="86" spans="10:12" ht="12.75">
      <c r="J86" s="74"/>
      <c r="K86" s="72"/>
      <c r="L86" s="74"/>
    </row>
    <row r="87" spans="10:12" ht="12.75">
      <c r="J87" s="74"/>
      <c r="K87" s="72"/>
      <c r="L87" s="74"/>
    </row>
    <row r="88" spans="10:12" ht="12.75">
      <c r="J88" s="74"/>
      <c r="K88" s="72"/>
      <c r="L88" s="74"/>
    </row>
    <row r="89" spans="10:12" ht="12.75">
      <c r="J89" s="74"/>
      <c r="K89" s="72"/>
      <c r="L89" s="74"/>
    </row>
    <row r="90" spans="10:12" ht="12.75">
      <c r="J90" s="74"/>
      <c r="K90" s="72"/>
      <c r="L90" s="75"/>
    </row>
    <row r="91" spans="10:12" ht="12.75">
      <c r="J91" s="72"/>
      <c r="K91" s="72"/>
      <c r="L91" s="72"/>
    </row>
    <row r="92" spans="10:12" ht="12.75">
      <c r="J92" s="22"/>
      <c r="K92" s="22"/>
      <c r="L92" s="22"/>
    </row>
    <row r="93" spans="10:12" ht="12.75">
      <c r="J93" s="22"/>
      <c r="K93" s="22"/>
      <c r="L93" s="22"/>
    </row>
    <row r="94" spans="10:12" ht="12.75">
      <c r="J94" s="22"/>
      <c r="K94" s="22"/>
      <c r="L94" s="22"/>
    </row>
    <row r="95" spans="10:12" ht="12.75">
      <c r="J95" s="22"/>
      <c r="K95" s="22"/>
      <c r="L95" s="22"/>
    </row>
    <row r="96" spans="10:12" ht="12.75">
      <c r="J96" s="22"/>
      <c r="K96" s="22"/>
      <c r="L96" s="22"/>
    </row>
    <row r="97" spans="10:12" ht="12.75">
      <c r="J97" s="22"/>
      <c r="K97" s="22"/>
      <c r="L97" s="22"/>
    </row>
    <row r="98" spans="10:12" ht="12.75">
      <c r="J98" s="22"/>
      <c r="K98" s="22"/>
      <c r="L98" s="22"/>
    </row>
    <row r="99" spans="10:12" ht="12.75">
      <c r="J99" s="22"/>
      <c r="K99" s="22"/>
      <c r="L99" s="22"/>
    </row>
    <row r="100" spans="10:12" ht="12.75">
      <c r="J100" s="22"/>
      <c r="K100" s="22"/>
      <c r="L100" s="22"/>
    </row>
    <row r="101" spans="10:12" ht="12.75">
      <c r="J101" s="22"/>
      <c r="K101" s="22"/>
      <c r="L101" s="22"/>
    </row>
    <row r="102" spans="10:12" ht="12.75">
      <c r="J102" s="22"/>
      <c r="K102" s="22"/>
      <c r="L102" s="22"/>
    </row>
    <row r="103" spans="10:12" ht="12.75">
      <c r="J103" s="22"/>
      <c r="K103" s="22"/>
      <c r="L103" s="22"/>
    </row>
    <row r="104" spans="10:12" ht="12.75">
      <c r="J104" s="22"/>
      <c r="K104" s="22"/>
      <c r="L104" s="22"/>
    </row>
    <row r="105" spans="10:12" ht="12.75">
      <c r="J105" s="22"/>
      <c r="K105" s="22"/>
      <c r="L105" s="22"/>
    </row>
    <row r="106" spans="10:12" ht="12.75">
      <c r="J106" s="22"/>
      <c r="K106" s="22"/>
      <c r="L106" s="22"/>
    </row>
    <row r="107" spans="10:12" ht="12.75">
      <c r="J107" s="22"/>
      <c r="K107" s="22"/>
      <c r="L107" s="22"/>
    </row>
    <row r="108" spans="10:12" ht="12.75">
      <c r="J108" s="22"/>
      <c r="K108" s="22"/>
      <c r="L108" s="22"/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0"/>
  <sheetViews>
    <sheetView workbookViewId="0" topLeftCell="A22">
      <selection activeCell="A26" sqref="A26:IV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78</v>
      </c>
      <c r="C8" s="2"/>
      <c r="E8" s="2"/>
    </row>
    <row r="9" ht="13.5" thickBot="1"/>
    <row r="10" spans="2:11" ht="12.75">
      <c r="B10" s="18" t="s">
        <v>21</v>
      </c>
      <c r="C10" s="19" t="s">
        <v>5</v>
      </c>
      <c r="D10" s="19"/>
      <c r="E10" s="19"/>
      <c r="F10" s="19"/>
      <c r="G10" s="20" t="s">
        <v>22</v>
      </c>
      <c r="H10" s="20" t="s">
        <v>23</v>
      </c>
      <c r="I10" s="20" t="s">
        <v>24</v>
      </c>
      <c r="J10" s="20" t="s">
        <v>25</v>
      </c>
      <c r="K10" s="76" t="s">
        <v>27</v>
      </c>
    </row>
    <row r="11" spans="2:11" ht="12.75">
      <c r="B11" s="21"/>
      <c r="C11" s="22"/>
      <c r="D11" s="22"/>
      <c r="E11" s="22"/>
      <c r="F11" s="22"/>
      <c r="G11" s="23" t="s">
        <v>28</v>
      </c>
      <c r="H11" s="23" t="s">
        <v>29</v>
      </c>
      <c r="I11" s="23" t="s">
        <v>60</v>
      </c>
      <c r="J11" s="23" t="s">
        <v>30</v>
      </c>
      <c r="K11" s="48" t="s">
        <v>61</v>
      </c>
    </row>
    <row r="12" spans="2:11" ht="12.75">
      <c r="B12" s="21"/>
      <c r="C12" s="22"/>
      <c r="D12" s="22"/>
      <c r="E12" s="22"/>
      <c r="F12" s="22"/>
      <c r="G12" s="23"/>
      <c r="H12" s="23" t="s">
        <v>28</v>
      </c>
      <c r="I12" s="23" t="s">
        <v>62</v>
      </c>
      <c r="J12" s="23" t="s">
        <v>32</v>
      </c>
      <c r="K12" s="48"/>
    </row>
    <row r="13" spans="2:11" ht="12.75">
      <c r="B13" s="21"/>
      <c r="C13" s="22"/>
      <c r="D13" s="22"/>
      <c r="E13" s="22"/>
      <c r="F13" s="22"/>
      <c r="G13" s="23"/>
      <c r="H13" s="23"/>
      <c r="I13" s="23"/>
      <c r="J13" s="23"/>
      <c r="K13" s="48"/>
    </row>
    <row r="14" spans="2:11" ht="13.5" thickBot="1">
      <c r="B14" s="77"/>
      <c r="C14" s="78"/>
      <c r="D14" s="78"/>
      <c r="E14" s="78"/>
      <c r="F14" s="78"/>
      <c r="G14" s="27"/>
      <c r="H14" s="27"/>
      <c r="I14" s="27"/>
      <c r="J14" s="27"/>
      <c r="K14" s="79"/>
    </row>
    <row r="15" spans="2:11" ht="13.5" thickBot="1">
      <c r="B15" s="77"/>
      <c r="C15" s="78"/>
      <c r="D15" s="78"/>
      <c r="E15" s="78"/>
      <c r="F15" s="78"/>
      <c r="G15" s="27"/>
      <c r="H15" s="27"/>
      <c r="I15" s="27"/>
      <c r="J15" s="27"/>
      <c r="K15" s="7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1" ht="13.5" thickBot="1">
      <c r="B17" s="21"/>
      <c r="C17" s="22"/>
      <c r="D17" s="22"/>
      <c r="E17" s="22"/>
      <c r="F17" s="22"/>
      <c r="G17" s="23"/>
      <c r="H17" s="23"/>
      <c r="I17" s="23" t="s">
        <v>38</v>
      </c>
      <c r="J17" s="23" t="s">
        <v>39</v>
      </c>
      <c r="K17" s="48" t="s">
        <v>63</v>
      </c>
    </row>
    <row r="18" spans="2:11" s="2" customFormat="1" ht="15.75" thickBot="1">
      <c r="B18" s="35">
        <v>1</v>
      </c>
      <c r="C18" s="36" t="s">
        <v>41</v>
      </c>
      <c r="D18" s="36"/>
      <c r="E18" s="36"/>
      <c r="F18" s="36"/>
      <c r="G18" s="37">
        <f>SUM(G19:G20)</f>
        <v>0</v>
      </c>
      <c r="H18" s="35">
        <v>8271.33</v>
      </c>
      <c r="I18" s="38">
        <f>H18*15%</f>
        <v>1240.6995</v>
      </c>
      <c r="J18" s="38">
        <f>H18-I18</f>
        <v>7030.6305</v>
      </c>
      <c r="K18" s="39">
        <f>J18-G18</f>
        <v>7030.6305</v>
      </c>
    </row>
    <row r="19" spans="2:11" s="40" customFormat="1" ht="12.75">
      <c r="B19" s="41"/>
      <c r="C19" s="42"/>
      <c r="D19" s="42"/>
      <c r="E19" s="42"/>
      <c r="F19" s="42"/>
      <c r="G19" s="43"/>
      <c r="H19" s="43"/>
      <c r="I19" s="43"/>
      <c r="J19" s="43"/>
      <c r="K19" s="44"/>
    </row>
    <row r="20" spans="2:11" ht="13.5" thickBot="1">
      <c r="B20" s="21"/>
      <c r="C20" s="22"/>
      <c r="D20" s="22"/>
      <c r="E20" s="22"/>
      <c r="F20" s="22"/>
      <c r="G20" s="23"/>
      <c r="H20" s="23"/>
      <c r="I20" s="23"/>
      <c r="J20" s="23"/>
      <c r="K20" s="48"/>
    </row>
    <row r="21" spans="2:11" s="2" customFormat="1" ht="15.75" thickBot="1">
      <c r="B21" s="35">
        <v>2</v>
      </c>
      <c r="C21" s="36" t="s">
        <v>42</v>
      </c>
      <c r="D21" s="36"/>
      <c r="E21" s="36"/>
      <c r="F21" s="36"/>
      <c r="G21" s="37">
        <f>G24+G43+G26</f>
        <v>1415.0100000000002</v>
      </c>
      <c r="H21" s="36">
        <v>2394.03</v>
      </c>
      <c r="I21" s="46">
        <f>H21*15%</f>
        <v>359.10450000000003</v>
      </c>
      <c r="J21" s="38">
        <f>H21-I21</f>
        <v>2034.9255000000003</v>
      </c>
      <c r="K21" s="39">
        <f>J21-G21</f>
        <v>619.9155000000001</v>
      </c>
    </row>
    <row r="22" spans="2:11" s="40" customFormat="1" ht="12.75">
      <c r="B22" s="41"/>
      <c r="C22" s="42"/>
      <c r="D22" s="42"/>
      <c r="E22" s="42"/>
      <c r="F22" s="42"/>
      <c r="G22" s="43"/>
      <c r="H22" s="42"/>
      <c r="I22" s="43"/>
      <c r="J22" s="43"/>
      <c r="K22" s="44"/>
    </row>
    <row r="23" spans="2:13" ht="13.5" thickBot="1">
      <c r="B23" s="21"/>
      <c r="C23" s="22"/>
      <c r="D23" s="22"/>
      <c r="E23" s="22"/>
      <c r="F23" s="22"/>
      <c r="G23" s="23"/>
      <c r="H23" s="23"/>
      <c r="I23" s="23"/>
      <c r="J23" s="23"/>
      <c r="K23" s="48"/>
      <c r="M23" s="22"/>
    </row>
    <row r="24" spans="2:13" s="40" customFormat="1" ht="15.75" thickBot="1">
      <c r="B24" s="41"/>
      <c r="C24" s="80" t="s">
        <v>43</v>
      </c>
      <c r="D24" s="42"/>
      <c r="E24" s="42"/>
      <c r="F24" s="42"/>
      <c r="G24" s="47">
        <f>SUM(G22:G23)</f>
        <v>0</v>
      </c>
      <c r="H24" s="43"/>
      <c r="I24" s="43"/>
      <c r="J24" s="43"/>
      <c r="K24" s="44"/>
      <c r="M24" s="42"/>
    </row>
    <row r="25" spans="2:13" ht="13.5" thickBot="1">
      <c r="B25" s="21"/>
      <c r="C25" s="22"/>
      <c r="D25" s="22"/>
      <c r="E25" s="22"/>
      <c r="F25" s="22"/>
      <c r="G25" s="23"/>
      <c r="H25" s="23"/>
      <c r="I25" s="23"/>
      <c r="J25" s="23"/>
      <c r="K25" s="48"/>
      <c r="M25" s="22"/>
    </row>
    <row r="26" spans="2:13" s="2" customFormat="1" ht="15.75" thickBot="1">
      <c r="B26" s="35"/>
      <c r="C26" s="36" t="s">
        <v>44</v>
      </c>
      <c r="D26" s="36"/>
      <c r="E26" s="51"/>
      <c r="F26" s="36"/>
      <c r="G26" s="47">
        <f>SUM(G27:G42)</f>
        <v>1108.5900000000001</v>
      </c>
      <c r="H26" s="36"/>
      <c r="I26" s="52"/>
      <c r="J26" s="52"/>
      <c r="K26" s="53"/>
      <c r="M26" s="13"/>
    </row>
    <row r="27" spans="2:12" s="40" customFormat="1" ht="12.75">
      <c r="B27" s="41" t="s">
        <v>64</v>
      </c>
      <c r="C27" s="40" t="s">
        <v>46</v>
      </c>
      <c r="E27" s="42"/>
      <c r="F27" s="42"/>
      <c r="G27" s="43">
        <v>27.13</v>
      </c>
      <c r="H27" s="43"/>
      <c r="I27" s="43"/>
      <c r="J27" s="43"/>
      <c r="K27" s="43"/>
      <c r="L27" s="44"/>
    </row>
    <row r="28" spans="2:12" s="40" customFormat="1" ht="12.75">
      <c r="B28" s="59"/>
      <c r="C28" s="40" t="s">
        <v>47</v>
      </c>
      <c r="E28" s="42"/>
      <c r="F28" s="42"/>
      <c r="G28" s="43">
        <v>45.41</v>
      </c>
      <c r="H28" s="43"/>
      <c r="I28" s="43"/>
      <c r="J28" s="43"/>
      <c r="K28" s="43"/>
      <c r="L28" s="44"/>
    </row>
    <row r="29" spans="2:13" s="40" customFormat="1" ht="12.75">
      <c r="B29" s="41"/>
      <c r="C29" s="42" t="s">
        <v>48</v>
      </c>
      <c r="D29" s="42"/>
      <c r="E29" s="42"/>
      <c r="F29" s="42"/>
      <c r="G29" s="43">
        <v>74.29</v>
      </c>
      <c r="H29" s="42"/>
      <c r="I29" s="43"/>
      <c r="J29" s="43"/>
      <c r="K29" s="44"/>
      <c r="M29" s="42"/>
    </row>
    <row r="30" spans="2:13" s="40" customFormat="1" ht="12.75">
      <c r="B30" s="41"/>
      <c r="C30" s="42" t="s">
        <v>49</v>
      </c>
      <c r="D30" s="42"/>
      <c r="E30" s="42"/>
      <c r="F30" s="42"/>
      <c r="G30" s="43">
        <v>73.82</v>
      </c>
      <c r="H30" s="42"/>
      <c r="I30" s="43"/>
      <c r="J30" s="43"/>
      <c r="K30" s="82"/>
      <c r="M30" s="42"/>
    </row>
    <row r="31" spans="2:12" s="40" customFormat="1" ht="12.75">
      <c r="B31" s="41"/>
      <c r="C31" s="40" t="s">
        <v>50</v>
      </c>
      <c r="D31" s="42"/>
      <c r="E31" s="42"/>
      <c r="F31" s="42"/>
      <c r="G31" s="43">
        <v>50.67</v>
      </c>
      <c r="H31" s="43"/>
      <c r="I31" s="43"/>
      <c r="J31" s="43"/>
      <c r="K31" s="43"/>
      <c r="L31" s="44"/>
    </row>
    <row r="32" spans="2:12" s="40" customFormat="1" ht="12.75">
      <c r="B32" s="41"/>
      <c r="C32" s="40" t="s">
        <v>65</v>
      </c>
      <c r="D32" s="42"/>
      <c r="E32" s="42"/>
      <c r="F32" s="42"/>
      <c r="G32" s="43">
        <v>92.89</v>
      </c>
      <c r="H32" s="43"/>
      <c r="I32" s="43"/>
      <c r="J32" s="43"/>
      <c r="K32" s="43"/>
      <c r="L32" s="44"/>
    </row>
    <row r="33" spans="2:12" s="40" customFormat="1" ht="12.75">
      <c r="B33" s="41"/>
      <c r="C33" s="40" t="s">
        <v>66</v>
      </c>
      <c r="D33" s="42"/>
      <c r="E33" s="42"/>
      <c r="F33" s="42"/>
      <c r="G33" s="43">
        <v>75.25</v>
      </c>
      <c r="H33" s="43"/>
      <c r="I33" s="43"/>
      <c r="J33" s="43"/>
      <c r="K33" s="43"/>
      <c r="L33" s="44"/>
    </row>
    <row r="34" spans="2:12" s="40" customFormat="1" ht="12.75">
      <c r="B34" s="41"/>
      <c r="C34" s="42" t="s">
        <v>67</v>
      </c>
      <c r="D34" s="42"/>
      <c r="E34" s="42"/>
      <c r="F34" s="42"/>
      <c r="G34" s="43">
        <v>103.66</v>
      </c>
      <c r="H34" s="43"/>
      <c r="I34" s="43"/>
      <c r="J34" s="43"/>
      <c r="K34" s="43"/>
      <c r="L34" s="44"/>
    </row>
    <row r="35" spans="2:12" s="40" customFormat="1" ht="12.75">
      <c r="B35" s="41"/>
      <c r="C35" s="42" t="s">
        <v>68</v>
      </c>
      <c r="D35" s="42"/>
      <c r="E35" s="42"/>
      <c r="F35" s="42"/>
      <c r="G35" s="43">
        <v>79.88</v>
      </c>
      <c r="H35" s="43"/>
      <c r="I35" s="43"/>
      <c r="J35" s="43"/>
      <c r="K35" s="43"/>
      <c r="L35" s="44"/>
    </row>
    <row r="36" spans="2:12" s="40" customFormat="1" ht="12.75">
      <c r="B36" s="41"/>
      <c r="C36" s="40" t="s">
        <v>69</v>
      </c>
      <c r="D36" s="42"/>
      <c r="E36" s="42"/>
      <c r="F36" s="42"/>
      <c r="G36" s="43">
        <v>96.24</v>
      </c>
      <c r="H36" s="43"/>
      <c r="I36" s="43"/>
      <c r="J36" s="43"/>
      <c r="K36" s="43"/>
      <c r="L36" s="44"/>
    </row>
    <row r="37" spans="2:12" s="40" customFormat="1" ht="12.75">
      <c r="B37" s="41"/>
      <c r="C37" s="40" t="s">
        <v>70</v>
      </c>
      <c r="D37" s="42"/>
      <c r="E37" s="42"/>
      <c r="F37" s="42"/>
      <c r="G37" s="43">
        <v>91.29</v>
      </c>
      <c r="H37" s="43"/>
      <c r="I37" s="43"/>
      <c r="J37" s="43"/>
      <c r="K37" s="43"/>
      <c r="L37" s="44"/>
    </row>
    <row r="38" spans="2:12" s="40" customFormat="1" ht="12.75">
      <c r="B38" s="41"/>
      <c r="C38" s="40" t="s">
        <v>71</v>
      </c>
      <c r="D38" s="42"/>
      <c r="E38" s="42"/>
      <c r="F38" s="42"/>
      <c r="G38" s="43">
        <v>67.83</v>
      </c>
      <c r="H38" s="43"/>
      <c r="I38" s="43"/>
      <c r="J38" s="43"/>
      <c r="K38" s="43"/>
      <c r="L38" s="44"/>
    </row>
    <row r="39" spans="2:12" s="40" customFormat="1" ht="12.75">
      <c r="B39" s="41" t="s">
        <v>72</v>
      </c>
      <c r="C39" s="40" t="s">
        <v>46</v>
      </c>
      <c r="E39" s="42"/>
      <c r="F39" s="42"/>
      <c r="G39" s="43">
        <v>96.24</v>
      </c>
      <c r="H39" s="43"/>
      <c r="I39" s="43"/>
      <c r="J39" s="43"/>
      <c r="K39" s="43"/>
      <c r="L39" s="44"/>
    </row>
    <row r="40" spans="2:12" s="40" customFormat="1" ht="12.75">
      <c r="B40" s="59"/>
      <c r="C40" s="40" t="s">
        <v>47</v>
      </c>
      <c r="E40" s="42"/>
      <c r="F40" s="42"/>
      <c r="G40" s="43">
        <v>53.87</v>
      </c>
      <c r="H40" s="43"/>
      <c r="I40" s="43"/>
      <c r="J40" s="43"/>
      <c r="K40" s="43"/>
      <c r="L40" s="44"/>
    </row>
    <row r="41" spans="2:13" s="40" customFormat="1" ht="12.75">
      <c r="B41" s="41"/>
      <c r="C41" s="42" t="s">
        <v>48</v>
      </c>
      <c r="D41" s="42"/>
      <c r="E41" s="42"/>
      <c r="F41" s="42"/>
      <c r="G41" s="43">
        <v>80.12</v>
      </c>
      <c r="H41" s="42"/>
      <c r="I41" s="43"/>
      <c r="J41" s="43"/>
      <c r="K41" s="44"/>
      <c r="M41" s="42"/>
    </row>
    <row r="42" spans="2:13" s="40" customFormat="1" ht="13.5" thickBot="1">
      <c r="B42" s="41"/>
      <c r="C42" s="42"/>
      <c r="D42" s="42"/>
      <c r="E42" s="42"/>
      <c r="F42" s="42"/>
      <c r="G42" s="60"/>
      <c r="H42" s="42"/>
      <c r="I42" s="43"/>
      <c r="J42" s="43"/>
      <c r="K42" s="44"/>
      <c r="M42" s="42"/>
    </row>
    <row r="43" spans="2:13" s="2" customFormat="1" ht="15.75" thickBot="1">
      <c r="B43" s="35"/>
      <c r="C43" s="36" t="s">
        <v>52</v>
      </c>
      <c r="D43" s="36"/>
      <c r="E43" s="36" t="s">
        <v>79</v>
      </c>
      <c r="F43" s="36"/>
      <c r="G43" s="47">
        <f>SUM(G44:G50)</f>
        <v>306.42</v>
      </c>
      <c r="H43" s="36"/>
      <c r="I43" s="52"/>
      <c r="J43" s="52"/>
      <c r="K43" s="53"/>
      <c r="M43" s="13"/>
    </row>
    <row r="44" spans="2:13" s="40" customFormat="1" ht="12.75">
      <c r="B44" s="41" t="s">
        <v>64</v>
      </c>
      <c r="C44" s="42" t="s">
        <v>75</v>
      </c>
      <c r="D44" s="42"/>
      <c r="E44" s="42"/>
      <c r="F44" s="42"/>
      <c r="G44" s="43">
        <v>51.07</v>
      </c>
      <c r="H44" s="43"/>
      <c r="I44" s="43"/>
      <c r="J44" s="43"/>
      <c r="K44" s="44"/>
      <c r="M44" s="42"/>
    </row>
    <row r="45" spans="2:13" s="40" customFormat="1" ht="12.75">
      <c r="B45" s="41"/>
      <c r="C45" s="42" t="s">
        <v>76</v>
      </c>
      <c r="D45" s="42"/>
      <c r="E45" s="42"/>
      <c r="F45" s="42"/>
      <c r="G45" s="43">
        <v>51.07</v>
      </c>
      <c r="H45" s="43"/>
      <c r="I45" s="43"/>
      <c r="J45" s="43"/>
      <c r="K45" s="44"/>
      <c r="M45" s="42"/>
    </row>
    <row r="46" spans="2:13" s="40" customFormat="1" ht="12.75">
      <c r="B46" s="41"/>
      <c r="C46" s="42" t="s">
        <v>73</v>
      </c>
      <c r="D46" s="42"/>
      <c r="E46" s="42"/>
      <c r="F46" s="42"/>
      <c r="G46" s="43">
        <v>51.07</v>
      </c>
      <c r="H46" s="43"/>
      <c r="I46" s="43"/>
      <c r="J46" s="43"/>
      <c r="K46" s="44"/>
      <c r="M46" s="42"/>
    </row>
    <row r="47" spans="2:13" s="40" customFormat="1" ht="12.75">
      <c r="B47" s="41"/>
      <c r="C47" s="42" t="s">
        <v>74</v>
      </c>
      <c r="D47" s="42"/>
      <c r="E47" s="42"/>
      <c r="F47" s="42"/>
      <c r="G47" s="43">
        <v>51.07</v>
      </c>
      <c r="H47" s="43"/>
      <c r="I47" s="43"/>
      <c r="J47" s="43"/>
      <c r="K47" s="44"/>
      <c r="M47" s="42"/>
    </row>
    <row r="48" spans="2:13" s="40" customFormat="1" ht="12.75">
      <c r="B48" s="41" t="s">
        <v>72</v>
      </c>
      <c r="C48" s="42" t="s">
        <v>75</v>
      </c>
      <c r="D48" s="42"/>
      <c r="E48" s="42"/>
      <c r="F48" s="42"/>
      <c r="G48" s="43">
        <v>51.07</v>
      </c>
      <c r="H48" s="43"/>
      <c r="I48" s="43"/>
      <c r="J48" s="43"/>
      <c r="K48" s="44"/>
      <c r="M48" s="42"/>
    </row>
    <row r="49" spans="2:13" s="40" customFormat="1" ht="12.75">
      <c r="B49" s="41"/>
      <c r="C49" s="42" t="s">
        <v>76</v>
      </c>
      <c r="D49" s="42"/>
      <c r="E49" s="42"/>
      <c r="F49" s="42"/>
      <c r="G49" s="43">
        <v>51.07</v>
      </c>
      <c r="H49" s="43"/>
      <c r="I49" s="43"/>
      <c r="J49" s="43"/>
      <c r="K49" s="44"/>
      <c r="M49" s="42"/>
    </row>
    <row r="50" spans="2:13" ht="13.5" thickBot="1">
      <c r="B50" s="21"/>
      <c r="C50" s="22"/>
      <c r="D50" s="22"/>
      <c r="E50" s="22"/>
      <c r="F50" s="22"/>
      <c r="G50" s="23"/>
      <c r="H50" s="23"/>
      <c r="I50" s="23"/>
      <c r="J50" s="23"/>
      <c r="K50" s="48"/>
      <c r="M50" s="22"/>
    </row>
    <row r="51" spans="2:13" s="67" customFormat="1" ht="16.5" thickBot="1">
      <c r="B51" s="68"/>
      <c r="C51" s="69" t="s">
        <v>43</v>
      </c>
      <c r="D51" s="69"/>
      <c r="E51" s="69"/>
      <c r="F51" s="69"/>
      <c r="G51" s="70">
        <f>G18+G21</f>
        <v>1415.0100000000002</v>
      </c>
      <c r="H51" s="70">
        <f>H18+H21</f>
        <v>10665.36</v>
      </c>
      <c r="I51" s="70">
        <f>I18+I21</f>
        <v>1599.804</v>
      </c>
      <c r="J51" s="71">
        <f>J18+J21</f>
        <v>9065.556</v>
      </c>
      <c r="K51" s="71">
        <f>K18+K21</f>
        <v>7650.546</v>
      </c>
      <c r="M51" s="81"/>
    </row>
    <row r="52" ht="12.75">
      <c r="M52" s="22"/>
    </row>
    <row r="53" spans="2:13" ht="12.75">
      <c r="B53" t="s">
        <v>55</v>
      </c>
      <c r="M53" s="22"/>
    </row>
    <row r="54" ht="12.75">
      <c r="M54" s="22"/>
    </row>
    <row r="55" spans="2:13" ht="12.75">
      <c r="B55" t="s">
        <v>56</v>
      </c>
      <c r="M55" s="22"/>
    </row>
    <row r="56" ht="12.75">
      <c r="M56" s="22"/>
    </row>
    <row r="57" ht="12.75">
      <c r="M57" s="22"/>
    </row>
    <row r="58" ht="12.75">
      <c r="M58" s="22"/>
    </row>
    <row r="59" ht="12.75">
      <c r="M59" s="22"/>
    </row>
    <row r="60" ht="12.75">
      <c r="M60" s="22"/>
    </row>
    <row r="61" ht="12.75">
      <c r="M61" s="22"/>
    </row>
    <row r="62" ht="12.75">
      <c r="M62" s="22"/>
    </row>
    <row r="63" ht="12.75">
      <c r="M63" s="22"/>
    </row>
    <row r="64" ht="12.75">
      <c r="M64" s="22"/>
    </row>
    <row r="65" ht="12.75">
      <c r="M65" s="22"/>
    </row>
    <row r="66" ht="12.75">
      <c r="M66" s="22"/>
    </row>
    <row r="67" ht="12.75">
      <c r="M67" s="22"/>
    </row>
    <row r="68" ht="12.75">
      <c r="M68" s="22"/>
    </row>
    <row r="69" ht="12.75">
      <c r="M69" s="22"/>
    </row>
    <row r="70" ht="12.75">
      <c r="M70" s="22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3">
      <selection activeCell="G26" sqref="G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80</v>
      </c>
      <c r="C8" s="2"/>
      <c r="E8" s="2"/>
    </row>
    <row r="9" ht="13.5" thickBot="1"/>
    <row r="10" spans="2:11" ht="12.75">
      <c r="B10" s="18" t="s">
        <v>21</v>
      </c>
      <c r="C10" s="19" t="s">
        <v>5</v>
      </c>
      <c r="D10" s="19"/>
      <c r="E10" s="19"/>
      <c r="F10" s="19"/>
      <c r="G10" s="20" t="s">
        <v>22</v>
      </c>
      <c r="H10" s="20" t="s">
        <v>23</v>
      </c>
      <c r="I10" s="20" t="s">
        <v>24</v>
      </c>
      <c r="J10" s="20" t="s">
        <v>25</v>
      </c>
      <c r="K10" s="76" t="s">
        <v>27</v>
      </c>
    </row>
    <row r="11" spans="2:11" ht="12.75">
      <c r="B11" s="21"/>
      <c r="C11" s="22"/>
      <c r="D11" s="22"/>
      <c r="E11" s="22"/>
      <c r="F11" s="22"/>
      <c r="G11" s="23" t="s">
        <v>28</v>
      </c>
      <c r="H11" s="23" t="s">
        <v>29</v>
      </c>
      <c r="I11" s="23" t="s">
        <v>60</v>
      </c>
      <c r="J11" s="23" t="s">
        <v>30</v>
      </c>
      <c r="K11" s="48" t="s">
        <v>61</v>
      </c>
    </row>
    <row r="12" spans="2:11" ht="12.75">
      <c r="B12" s="21"/>
      <c r="C12" s="22"/>
      <c r="D12" s="22"/>
      <c r="E12" s="22"/>
      <c r="F12" s="22"/>
      <c r="G12" s="23"/>
      <c r="H12" s="23" t="s">
        <v>28</v>
      </c>
      <c r="I12" s="23" t="s">
        <v>81</v>
      </c>
      <c r="J12" s="23" t="s">
        <v>32</v>
      </c>
      <c r="K12" s="48"/>
    </row>
    <row r="13" spans="2:11" ht="12.75">
      <c r="B13" s="21"/>
      <c r="C13" s="22"/>
      <c r="D13" s="22"/>
      <c r="E13" s="22"/>
      <c r="F13" s="22"/>
      <c r="G13" s="23"/>
      <c r="H13" s="23"/>
      <c r="I13" s="23"/>
      <c r="J13" s="23"/>
      <c r="K13" s="48"/>
    </row>
    <row r="14" spans="2:11" ht="13.5" thickBot="1">
      <c r="B14" s="77"/>
      <c r="C14" s="78"/>
      <c r="D14" s="78"/>
      <c r="E14" s="78"/>
      <c r="F14" s="78"/>
      <c r="G14" s="27"/>
      <c r="H14" s="27"/>
      <c r="I14" s="27"/>
      <c r="J14" s="27"/>
      <c r="K14" s="79"/>
    </row>
    <row r="15" spans="2:11" ht="13.5" thickBot="1">
      <c r="B15" s="77"/>
      <c r="C15" s="78"/>
      <c r="D15" s="78"/>
      <c r="E15" s="78"/>
      <c r="F15" s="78"/>
      <c r="G15" s="27"/>
      <c r="H15" s="27"/>
      <c r="I15" s="27"/>
      <c r="J15" s="27"/>
      <c r="K15" s="7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1" ht="13.5" thickBot="1">
      <c r="B17" s="21"/>
      <c r="C17" s="22"/>
      <c r="D17" s="22"/>
      <c r="E17" s="22"/>
      <c r="F17" s="22"/>
      <c r="G17" s="23"/>
      <c r="H17" s="23"/>
      <c r="I17" s="23" t="s">
        <v>82</v>
      </c>
      <c r="J17" s="23" t="s">
        <v>39</v>
      </c>
      <c r="K17" s="48" t="s">
        <v>63</v>
      </c>
    </row>
    <row r="18" spans="2:13" s="2" customFormat="1" ht="15.75" thickBot="1">
      <c r="B18" s="35">
        <v>1</v>
      </c>
      <c r="C18" s="36" t="s">
        <v>41</v>
      </c>
      <c r="D18" s="36"/>
      <c r="E18" s="36"/>
      <c r="F18" s="36"/>
      <c r="G18" s="37">
        <f>SUM(G19:G20)</f>
        <v>0</v>
      </c>
      <c r="H18" s="35">
        <v>6554.82</v>
      </c>
      <c r="I18" s="38">
        <f>H18*10%</f>
        <v>655.482</v>
      </c>
      <c r="J18" s="38">
        <f>H18-I18</f>
        <v>5899.338</v>
      </c>
      <c r="K18" s="39">
        <f>J18-G18</f>
        <v>5899.338</v>
      </c>
      <c r="M18" s="13"/>
    </row>
    <row r="19" spans="2:13" s="40" customFormat="1" ht="12.75">
      <c r="B19" s="41"/>
      <c r="C19" s="42"/>
      <c r="D19" s="42"/>
      <c r="E19" s="42"/>
      <c r="F19" s="42"/>
      <c r="G19" s="83"/>
      <c r="H19" s="59"/>
      <c r="I19" s="84"/>
      <c r="J19" s="84"/>
      <c r="K19" s="85"/>
      <c r="L19" s="75"/>
      <c r="M19" s="85"/>
    </row>
    <row r="20" spans="2:13" ht="13.5" thickBot="1">
      <c r="B20" s="21"/>
      <c r="C20" s="22"/>
      <c r="D20" s="22"/>
      <c r="E20" s="22"/>
      <c r="F20" s="22"/>
      <c r="G20" s="23"/>
      <c r="H20" s="23"/>
      <c r="I20" s="23"/>
      <c r="J20" s="23"/>
      <c r="K20" s="48"/>
      <c r="M20" s="22"/>
    </row>
    <row r="21" spans="2:13" s="2" customFormat="1" ht="15.75" thickBot="1">
      <c r="B21" s="35">
        <v>2</v>
      </c>
      <c r="C21" s="36" t="s">
        <v>42</v>
      </c>
      <c r="D21" s="36"/>
      <c r="E21" s="36"/>
      <c r="F21" s="36"/>
      <c r="G21" s="37">
        <f>G24+G26+G40</f>
        <v>1082.65</v>
      </c>
      <c r="H21" s="36">
        <v>1570.5</v>
      </c>
      <c r="I21" s="46">
        <f>H21*10%</f>
        <v>157.05</v>
      </c>
      <c r="J21" s="38">
        <f>H21-I21</f>
        <v>1413.45</v>
      </c>
      <c r="K21" s="39">
        <f>J21-G21</f>
        <v>330.79999999999995</v>
      </c>
      <c r="M21" s="13"/>
    </row>
    <row r="22" spans="2:13" s="40" customFormat="1" ht="12.75">
      <c r="B22" s="41"/>
      <c r="C22" s="42"/>
      <c r="D22" s="42"/>
      <c r="E22" s="42"/>
      <c r="F22" s="42"/>
      <c r="G22" s="82"/>
      <c r="H22" s="43"/>
      <c r="I22" s="59"/>
      <c r="J22" s="43"/>
      <c r="K22" s="43"/>
      <c r="L22" s="82"/>
      <c r="M22" s="42"/>
    </row>
    <row r="23" spans="2:13" ht="13.5" thickBot="1">
      <c r="B23" s="21"/>
      <c r="C23" s="86"/>
      <c r="D23" s="22"/>
      <c r="E23" s="22"/>
      <c r="F23" s="22"/>
      <c r="G23" s="23"/>
      <c r="H23" s="23"/>
      <c r="I23" s="23"/>
      <c r="J23" s="23"/>
      <c r="K23" s="48"/>
      <c r="M23" s="22"/>
    </row>
    <row r="24" spans="2:13" s="40" customFormat="1" ht="15.75" thickBot="1">
      <c r="B24" s="41"/>
      <c r="C24" s="80" t="s">
        <v>83</v>
      </c>
      <c r="D24" s="42"/>
      <c r="E24" s="42"/>
      <c r="F24" s="42"/>
      <c r="G24" s="47">
        <f>SUM(G22:G23)</f>
        <v>0</v>
      </c>
      <c r="H24" s="43"/>
      <c r="I24" s="43"/>
      <c r="J24" s="43"/>
      <c r="K24" s="44"/>
      <c r="M24" s="42"/>
    </row>
    <row r="25" spans="2:13" ht="13.5" thickBot="1">
      <c r="B25" s="21"/>
      <c r="C25" s="22"/>
      <c r="D25" s="22"/>
      <c r="E25" s="22"/>
      <c r="F25" s="22"/>
      <c r="G25" s="23"/>
      <c r="H25" s="23"/>
      <c r="I25" s="23"/>
      <c r="J25" s="23"/>
      <c r="K25" s="48"/>
      <c r="M25" s="22"/>
    </row>
    <row r="26" spans="2:13" s="2" customFormat="1" ht="15.75" thickBot="1">
      <c r="B26" s="35"/>
      <c r="C26" s="36" t="s">
        <v>44</v>
      </c>
      <c r="D26" s="36"/>
      <c r="E26" s="51"/>
      <c r="F26" s="36"/>
      <c r="G26" s="47">
        <f>SUM(G27:G39)</f>
        <v>878.36</v>
      </c>
      <c r="H26" s="36"/>
      <c r="I26" s="52"/>
      <c r="J26" s="52"/>
      <c r="K26" s="53"/>
      <c r="M26" s="13"/>
    </row>
    <row r="27" spans="2:12" s="40" customFormat="1" ht="12.75">
      <c r="B27" s="41" t="s">
        <v>64</v>
      </c>
      <c r="C27" s="40" t="s">
        <v>46</v>
      </c>
      <c r="E27" s="42"/>
      <c r="F27" s="42"/>
      <c r="G27" s="43">
        <v>27.13</v>
      </c>
      <c r="H27" s="43"/>
      <c r="I27" s="43"/>
      <c r="J27" s="43"/>
      <c r="K27" s="43"/>
      <c r="L27" s="44"/>
    </row>
    <row r="28" spans="2:12" s="40" customFormat="1" ht="12.75">
      <c r="B28" s="59"/>
      <c r="C28" s="40" t="s">
        <v>47</v>
      </c>
      <c r="E28" s="42"/>
      <c r="F28" s="42"/>
      <c r="G28" s="43">
        <v>45.41</v>
      </c>
      <c r="H28" s="43"/>
      <c r="I28" s="43"/>
      <c r="J28" s="43"/>
      <c r="K28" s="43"/>
      <c r="L28" s="44"/>
    </row>
    <row r="29" spans="2:13" s="40" customFormat="1" ht="12.75">
      <c r="B29" s="41"/>
      <c r="C29" s="42" t="s">
        <v>48</v>
      </c>
      <c r="D29" s="42"/>
      <c r="E29" s="42"/>
      <c r="F29" s="42"/>
      <c r="G29" s="43">
        <v>74.29</v>
      </c>
      <c r="H29" s="42"/>
      <c r="I29" s="43"/>
      <c r="J29" s="43"/>
      <c r="K29" s="44"/>
      <c r="M29" s="42"/>
    </row>
    <row r="30" spans="2:13" s="40" customFormat="1" ht="12.75">
      <c r="B30" s="41"/>
      <c r="C30" s="42" t="s">
        <v>49</v>
      </c>
      <c r="D30" s="42"/>
      <c r="E30" s="42"/>
      <c r="F30" s="42"/>
      <c r="G30" s="43">
        <v>73.82</v>
      </c>
      <c r="H30" s="42"/>
      <c r="I30" s="43"/>
      <c r="J30" s="43"/>
      <c r="K30" s="82"/>
      <c r="M30" s="42"/>
    </row>
    <row r="31" spans="2:12" s="40" customFormat="1" ht="12.75">
      <c r="B31" s="41"/>
      <c r="C31" s="40" t="s">
        <v>50</v>
      </c>
      <c r="D31" s="42"/>
      <c r="E31" s="42"/>
      <c r="F31" s="42"/>
      <c r="G31" s="43">
        <v>50.67</v>
      </c>
      <c r="H31" s="43"/>
      <c r="I31" s="43"/>
      <c r="J31" s="43"/>
      <c r="K31" s="43"/>
      <c r="L31" s="44"/>
    </row>
    <row r="32" spans="2:12" s="40" customFormat="1" ht="12.75">
      <c r="B32" s="41"/>
      <c r="C32" s="40" t="s">
        <v>65</v>
      </c>
      <c r="D32" s="42"/>
      <c r="E32" s="42"/>
      <c r="F32" s="42"/>
      <c r="G32" s="43">
        <v>92.89</v>
      </c>
      <c r="H32" s="43"/>
      <c r="I32" s="43"/>
      <c r="J32" s="43"/>
      <c r="K32" s="43"/>
      <c r="L32" s="44"/>
    </row>
    <row r="33" spans="2:12" s="40" customFormat="1" ht="12.75">
      <c r="B33" s="41"/>
      <c r="C33" s="40" t="s">
        <v>66</v>
      </c>
      <c r="D33" s="42"/>
      <c r="E33" s="42"/>
      <c r="F33" s="42"/>
      <c r="G33" s="43">
        <v>75.25</v>
      </c>
      <c r="H33" s="43"/>
      <c r="I33" s="43"/>
      <c r="J33" s="43"/>
      <c r="K33" s="43"/>
      <c r="L33" s="44"/>
    </row>
    <row r="34" spans="2:12" s="40" customFormat="1" ht="12.75">
      <c r="B34" s="41"/>
      <c r="C34" s="42" t="s">
        <v>67</v>
      </c>
      <c r="D34" s="42"/>
      <c r="E34" s="42"/>
      <c r="F34" s="42"/>
      <c r="G34" s="43">
        <v>103.66</v>
      </c>
      <c r="H34" s="43"/>
      <c r="I34" s="43"/>
      <c r="J34" s="43"/>
      <c r="K34" s="43"/>
      <c r="L34" s="44"/>
    </row>
    <row r="35" spans="2:12" s="40" customFormat="1" ht="12.75">
      <c r="B35" s="41"/>
      <c r="C35" s="42" t="s">
        <v>68</v>
      </c>
      <c r="D35" s="42"/>
      <c r="E35" s="42"/>
      <c r="F35" s="42"/>
      <c r="G35" s="43">
        <v>79.88</v>
      </c>
      <c r="H35" s="43"/>
      <c r="I35" s="43"/>
      <c r="J35" s="43"/>
      <c r="K35" s="43"/>
      <c r="L35" s="44"/>
    </row>
    <row r="36" spans="2:12" s="40" customFormat="1" ht="12.75">
      <c r="B36" s="41"/>
      <c r="C36" s="40" t="s">
        <v>69</v>
      </c>
      <c r="D36" s="42"/>
      <c r="E36" s="42"/>
      <c r="F36" s="42"/>
      <c r="G36" s="43">
        <v>96.24</v>
      </c>
      <c r="H36" s="43"/>
      <c r="I36" s="43"/>
      <c r="J36" s="43"/>
      <c r="K36" s="43"/>
      <c r="L36" s="44"/>
    </row>
    <row r="37" spans="2:12" s="40" customFormat="1" ht="12.75">
      <c r="B37" s="41"/>
      <c r="C37" s="40" t="s">
        <v>70</v>
      </c>
      <c r="D37" s="42"/>
      <c r="E37" s="42"/>
      <c r="F37" s="42"/>
      <c r="G37" s="43">
        <v>91.29</v>
      </c>
      <c r="H37" s="43"/>
      <c r="I37" s="43"/>
      <c r="J37" s="43"/>
      <c r="K37" s="43"/>
      <c r="L37" s="44"/>
    </row>
    <row r="38" spans="2:12" s="40" customFormat="1" ht="12.75">
      <c r="B38" s="41"/>
      <c r="C38" s="40" t="s">
        <v>71</v>
      </c>
      <c r="D38" s="42"/>
      <c r="E38" s="42"/>
      <c r="F38" s="42"/>
      <c r="G38" s="43">
        <v>67.83</v>
      </c>
      <c r="H38" s="43"/>
      <c r="I38" s="43"/>
      <c r="J38" s="43"/>
      <c r="K38" s="43"/>
      <c r="L38" s="44"/>
    </row>
    <row r="39" spans="2:13" s="40" customFormat="1" ht="13.5" thickBot="1">
      <c r="B39" s="41"/>
      <c r="C39" s="42"/>
      <c r="D39" s="42"/>
      <c r="E39" s="42"/>
      <c r="F39" s="42"/>
      <c r="G39" s="60"/>
      <c r="H39" s="42"/>
      <c r="I39" s="43"/>
      <c r="J39" s="43"/>
      <c r="K39" s="44"/>
      <c r="M39" s="42"/>
    </row>
    <row r="40" spans="2:13" s="2" customFormat="1" ht="15.75" thickBot="1">
      <c r="B40" s="35"/>
      <c r="C40" s="36" t="s">
        <v>52</v>
      </c>
      <c r="D40" s="36"/>
      <c r="E40" s="36" t="s">
        <v>79</v>
      </c>
      <c r="F40" s="36"/>
      <c r="G40" s="47">
        <f>SUM(G41:G41)</f>
        <v>204.29</v>
      </c>
      <c r="H40" s="36"/>
      <c r="I40" s="52"/>
      <c r="J40" s="52"/>
      <c r="K40" s="53"/>
      <c r="M40" s="13"/>
    </row>
    <row r="41" spans="2:13" ht="13.5" thickBot="1">
      <c r="B41" s="41" t="s">
        <v>64</v>
      </c>
      <c r="C41" s="22"/>
      <c r="D41" s="22"/>
      <c r="E41" s="22"/>
      <c r="F41" s="22"/>
      <c r="G41" s="43">
        <v>204.29</v>
      </c>
      <c r="H41" s="23"/>
      <c r="I41" s="23"/>
      <c r="J41" s="23"/>
      <c r="K41" s="48"/>
      <c r="M41" s="22"/>
    </row>
    <row r="42" spans="2:13" s="67" customFormat="1" ht="16.5" thickBot="1">
      <c r="B42" s="68"/>
      <c r="C42" s="69" t="s">
        <v>43</v>
      </c>
      <c r="D42" s="69"/>
      <c r="E42" s="69"/>
      <c r="F42" s="69"/>
      <c r="G42" s="70">
        <f>G18+G21</f>
        <v>1082.65</v>
      </c>
      <c r="H42" s="70">
        <f>H18+H21</f>
        <v>8125.32</v>
      </c>
      <c r="I42" s="71">
        <f>I18+I21</f>
        <v>812.5319999999999</v>
      </c>
      <c r="J42" s="71">
        <f>J18+J21</f>
        <v>7312.788</v>
      </c>
      <c r="K42" s="71">
        <f>K18+K21</f>
        <v>6230.138</v>
      </c>
      <c r="M42" s="81"/>
    </row>
    <row r="43" ht="12.75">
      <c r="M43" s="22"/>
    </row>
    <row r="44" ht="12.75">
      <c r="M44" s="22"/>
    </row>
    <row r="48" s="40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D16">
      <selection activeCell="A29" sqref="A29:IV4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84</v>
      </c>
      <c r="C8" s="2"/>
      <c r="E8" s="2"/>
    </row>
    <row r="9" ht="13.5" thickBot="1"/>
    <row r="10" spans="2:12" ht="12.75">
      <c r="B10" s="18" t="s">
        <v>21</v>
      </c>
      <c r="C10" s="19" t="s">
        <v>5</v>
      </c>
      <c r="D10" s="19"/>
      <c r="E10" s="19"/>
      <c r="F10" s="19"/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76" t="s">
        <v>27</v>
      </c>
    </row>
    <row r="11" spans="2:12" ht="12.75">
      <c r="B11" s="21"/>
      <c r="C11" s="22"/>
      <c r="D11" s="22"/>
      <c r="E11" s="22"/>
      <c r="F11" s="22"/>
      <c r="G11" s="23" t="s">
        <v>28</v>
      </c>
      <c r="H11" s="23" t="s">
        <v>29</v>
      </c>
      <c r="I11" s="23" t="s">
        <v>60</v>
      </c>
      <c r="J11" s="23" t="s">
        <v>30</v>
      </c>
      <c r="K11" s="23" t="s">
        <v>85</v>
      </c>
      <c r="L11" s="48" t="s">
        <v>61</v>
      </c>
    </row>
    <row r="12" spans="2:12" ht="12.75">
      <c r="B12" s="21"/>
      <c r="C12" s="22"/>
      <c r="D12" s="22"/>
      <c r="E12" s="22"/>
      <c r="F12" s="22"/>
      <c r="G12" s="23"/>
      <c r="H12" s="23" t="s">
        <v>28</v>
      </c>
      <c r="I12" s="23" t="s">
        <v>81</v>
      </c>
      <c r="J12" s="23" t="s">
        <v>32</v>
      </c>
      <c r="K12" s="23" t="s">
        <v>35</v>
      </c>
      <c r="L12" s="48"/>
    </row>
    <row r="13" spans="2:12" ht="12.75">
      <c r="B13" s="21"/>
      <c r="C13" s="22"/>
      <c r="D13" s="22"/>
      <c r="E13" s="22"/>
      <c r="F13" s="22"/>
      <c r="G13" s="23"/>
      <c r="H13" s="23"/>
      <c r="I13" s="23"/>
      <c r="J13" s="23"/>
      <c r="K13" s="23" t="s">
        <v>36</v>
      </c>
      <c r="L13" s="48"/>
    </row>
    <row r="14" spans="2:12" ht="13.5" thickBot="1">
      <c r="B14" s="77"/>
      <c r="C14" s="78"/>
      <c r="D14" s="78"/>
      <c r="E14" s="78"/>
      <c r="F14" s="78"/>
      <c r="G14" s="27"/>
      <c r="H14" s="27"/>
      <c r="I14" s="27"/>
      <c r="J14" s="27"/>
      <c r="K14" s="27" t="s">
        <v>86</v>
      </c>
      <c r="L14" s="79"/>
    </row>
    <row r="15" spans="2:12" ht="13.5" thickBot="1">
      <c r="B15" s="77"/>
      <c r="C15" s="78"/>
      <c r="D15" s="78"/>
      <c r="E15" s="78"/>
      <c r="F15" s="78"/>
      <c r="G15" s="27"/>
      <c r="H15" s="27"/>
      <c r="I15" s="27"/>
      <c r="J15" s="27"/>
      <c r="K15" s="87"/>
      <c r="L15" s="7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88">
        <v>7</v>
      </c>
      <c r="L16" s="33">
        <v>8</v>
      </c>
    </row>
    <row r="17" spans="2:12" ht="13.5" thickBot="1">
      <c r="B17" s="21"/>
      <c r="C17" s="22"/>
      <c r="D17" s="22"/>
      <c r="E17" s="22"/>
      <c r="F17" s="22"/>
      <c r="G17" s="23"/>
      <c r="H17" s="23"/>
      <c r="I17" s="23" t="s">
        <v>82</v>
      </c>
      <c r="J17" s="23" t="s">
        <v>39</v>
      </c>
      <c r="K17" s="89"/>
      <c r="L17" s="48" t="s">
        <v>40</v>
      </c>
    </row>
    <row r="18" spans="2:14" s="2" customFormat="1" ht="15.75" thickBot="1">
      <c r="B18" s="35">
        <v>1</v>
      </c>
      <c r="C18" s="36" t="s">
        <v>41</v>
      </c>
      <c r="D18" s="36"/>
      <c r="E18" s="36"/>
      <c r="F18" s="36"/>
      <c r="G18" s="37">
        <f>SUM(G19:G23)</f>
        <v>0</v>
      </c>
      <c r="H18" s="35">
        <v>6866.04</v>
      </c>
      <c r="I18" s="38">
        <f>H18*10%</f>
        <v>686.604</v>
      </c>
      <c r="J18" s="38">
        <f>H18-I18</f>
        <v>6179.436</v>
      </c>
      <c r="K18" s="90">
        <v>-5899.34</v>
      </c>
      <c r="L18" s="39">
        <f>J18-K18-G18</f>
        <v>12078.776</v>
      </c>
      <c r="N18" s="13"/>
    </row>
    <row r="19" spans="2:14" s="2" customFormat="1" ht="15">
      <c r="B19" s="57"/>
      <c r="C19" s="42"/>
      <c r="D19" s="42"/>
      <c r="E19" s="13"/>
      <c r="F19" s="13"/>
      <c r="G19" s="91"/>
      <c r="H19" s="92"/>
      <c r="I19" s="93"/>
      <c r="J19" s="93"/>
      <c r="K19" s="93"/>
      <c r="L19" s="93"/>
      <c r="M19" s="94"/>
      <c r="N19" s="13"/>
    </row>
    <row r="20" spans="2:14" s="1" customFormat="1" ht="13.5" customHeight="1">
      <c r="B20" s="95"/>
      <c r="C20" s="72"/>
      <c r="D20" s="72"/>
      <c r="E20" s="16"/>
      <c r="F20" s="16"/>
      <c r="G20" s="49"/>
      <c r="H20" s="96"/>
      <c r="I20" s="97"/>
      <c r="J20" s="97"/>
      <c r="K20" s="97"/>
      <c r="L20" s="97"/>
      <c r="M20" s="98"/>
      <c r="N20" s="16"/>
    </row>
    <row r="21" spans="2:14" s="1" customFormat="1" ht="13.5" customHeight="1">
      <c r="B21" s="95"/>
      <c r="C21" s="72"/>
      <c r="D21" s="72"/>
      <c r="E21" s="16"/>
      <c r="F21" s="16"/>
      <c r="G21" s="49"/>
      <c r="H21" s="96"/>
      <c r="I21" s="97"/>
      <c r="J21" s="97"/>
      <c r="K21" s="99"/>
      <c r="L21" s="101"/>
      <c r="M21" s="99"/>
      <c r="N21" s="16"/>
    </row>
    <row r="22" spans="2:14" s="1" customFormat="1" ht="13.5" customHeight="1">
      <c r="B22" s="95"/>
      <c r="C22" s="72"/>
      <c r="D22" s="72"/>
      <c r="E22" s="16"/>
      <c r="F22" s="16"/>
      <c r="G22" s="49"/>
      <c r="H22" s="96"/>
      <c r="I22" s="97"/>
      <c r="J22" s="97"/>
      <c r="K22" s="99"/>
      <c r="L22" s="101"/>
      <c r="M22" s="99"/>
      <c r="N22" s="16"/>
    </row>
    <row r="23" spans="2:14" ht="13.5" thickBot="1">
      <c r="B23" s="21"/>
      <c r="C23" s="22"/>
      <c r="D23" s="22"/>
      <c r="E23" s="22"/>
      <c r="F23" s="22"/>
      <c r="G23" s="23"/>
      <c r="H23" s="23"/>
      <c r="I23" s="23"/>
      <c r="J23" s="23"/>
      <c r="K23" s="89"/>
      <c r="L23" s="48"/>
      <c r="N23" s="22"/>
    </row>
    <row r="24" spans="2:14" s="2" customFormat="1" ht="15.75" thickBot="1">
      <c r="B24" s="35">
        <v>2</v>
      </c>
      <c r="C24" s="36" t="s">
        <v>42</v>
      </c>
      <c r="D24" s="36"/>
      <c r="E24" s="36"/>
      <c r="F24" s="36"/>
      <c r="G24" s="37">
        <f>G27+G29+G43</f>
        <v>2563.41</v>
      </c>
      <c r="H24" s="35">
        <v>3294.12</v>
      </c>
      <c r="I24" s="46">
        <f>H24*10%</f>
        <v>329.41200000000003</v>
      </c>
      <c r="J24" s="38">
        <f>H24-I24</f>
        <v>2964.7079999999996</v>
      </c>
      <c r="K24" s="90">
        <v>-330.8</v>
      </c>
      <c r="L24" s="39">
        <f>J24-K24-G24</f>
        <v>732.098</v>
      </c>
      <c r="N24" s="13"/>
    </row>
    <row r="25" spans="2:14" s="40" customFormat="1" ht="12.75">
      <c r="B25" s="41"/>
      <c r="C25" s="42"/>
      <c r="D25" s="42"/>
      <c r="E25" s="42"/>
      <c r="F25" s="42"/>
      <c r="G25" s="82"/>
      <c r="H25" s="43"/>
      <c r="I25" s="59"/>
      <c r="J25" s="43"/>
      <c r="K25" s="43"/>
      <c r="L25" s="43"/>
      <c r="M25" s="82"/>
      <c r="N25" s="42"/>
    </row>
    <row r="26" spans="2:14" ht="13.5" thickBot="1">
      <c r="B26" s="21"/>
      <c r="C26" s="86"/>
      <c r="D26" s="22"/>
      <c r="E26" s="22"/>
      <c r="F26" s="22"/>
      <c r="G26" s="23"/>
      <c r="H26" s="23"/>
      <c r="I26" s="23"/>
      <c r="J26" s="23"/>
      <c r="K26" s="89"/>
      <c r="L26" s="48"/>
      <c r="N26" s="22"/>
    </row>
    <row r="27" spans="2:14" s="40" customFormat="1" ht="15.75" thickBot="1">
      <c r="B27" s="41"/>
      <c r="C27" s="80" t="s">
        <v>83</v>
      </c>
      <c r="D27" s="42"/>
      <c r="E27" s="42"/>
      <c r="F27" s="42"/>
      <c r="G27" s="47">
        <f>SUM(G25:G26)</f>
        <v>0</v>
      </c>
      <c r="H27" s="43"/>
      <c r="I27" s="43"/>
      <c r="J27" s="43"/>
      <c r="K27" s="82"/>
      <c r="L27" s="44"/>
      <c r="N27" s="42"/>
    </row>
    <row r="28" spans="2:14" ht="13.5" thickBot="1">
      <c r="B28" s="21"/>
      <c r="C28" s="22"/>
      <c r="D28" s="22"/>
      <c r="E28" s="22"/>
      <c r="F28" s="22"/>
      <c r="G28" s="23"/>
      <c r="H28" s="23"/>
      <c r="I28" s="23"/>
      <c r="J28" s="23"/>
      <c r="K28" s="89"/>
      <c r="L28" s="48"/>
      <c r="N28" s="22"/>
    </row>
    <row r="29" spans="2:13" s="2" customFormat="1" ht="15.75" thickBot="1">
      <c r="B29" s="35"/>
      <c r="C29" s="36" t="s">
        <v>44</v>
      </c>
      <c r="D29" s="36"/>
      <c r="E29" s="51"/>
      <c r="F29" s="36"/>
      <c r="G29" s="47">
        <f>SUM(G30:G42)</f>
        <v>2359.12</v>
      </c>
      <c r="H29" s="36"/>
      <c r="I29" s="52"/>
      <c r="J29" s="52"/>
      <c r="K29" s="53"/>
      <c r="M29" s="13"/>
    </row>
    <row r="30" spans="2:12" s="40" customFormat="1" ht="12.75">
      <c r="B30" s="41" t="s">
        <v>72</v>
      </c>
      <c r="C30" s="40" t="s">
        <v>46</v>
      </c>
      <c r="E30" s="42"/>
      <c r="F30" s="42"/>
      <c r="G30" s="43">
        <v>244.99</v>
      </c>
      <c r="H30" s="43"/>
      <c r="I30" s="43"/>
      <c r="J30" s="43"/>
      <c r="K30" s="43"/>
      <c r="L30" s="44"/>
    </row>
    <row r="31" spans="2:12" s="40" customFormat="1" ht="12.75">
      <c r="B31" s="59"/>
      <c r="C31" s="40" t="s">
        <v>47</v>
      </c>
      <c r="E31" s="42"/>
      <c r="F31" s="42"/>
      <c r="G31" s="43">
        <v>157.76</v>
      </c>
      <c r="H31" s="43"/>
      <c r="I31" s="43"/>
      <c r="J31" s="43"/>
      <c r="K31" s="43"/>
      <c r="L31" s="44"/>
    </row>
    <row r="32" spans="2:13" s="40" customFormat="1" ht="12.75">
      <c r="B32" s="41"/>
      <c r="C32" s="42" t="s">
        <v>48</v>
      </c>
      <c r="D32" s="42"/>
      <c r="E32" s="42"/>
      <c r="F32" s="42"/>
      <c r="G32" s="43">
        <v>194.71</v>
      </c>
      <c r="H32" s="42"/>
      <c r="I32" s="43"/>
      <c r="J32" s="43"/>
      <c r="K32" s="44"/>
      <c r="M32" s="42"/>
    </row>
    <row r="33" spans="2:13" s="40" customFormat="1" ht="12.75">
      <c r="B33" s="41"/>
      <c r="C33" s="42" t="s">
        <v>49</v>
      </c>
      <c r="D33" s="42"/>
      <c r="E33" s="42"/>
      <c r="F33" s="42"/>
      <c r="G33" s="43">
        <v>196.47</v>
      </c>
      <c r="H33" s="42"/>
      <c r="I33" s="43"/>
      <c r="J33" s="43"/>
      <c r="K33" s="82"/>
      <c r="M33" s="42"/>
    </row>
    <row r="34" spans="2:12" s="40" customFormat="1" ht="12.75">
      <c r="B34" s="41"/>
      <c r="C34" s="40" t="s">
        <v>50</v>
      </c>
      <c r="D34" s="42"/>
      <c r="E34" s="42"/>
      <c r="F34" s="42"/>
      <c r="G34" s="43">
        <v>206.52</v>
      </c>
      <c r="H34" s="43"/>
      <c r="I34" s="43"/>
      <c r="J34" s="43"/>
      <c r="K34" s="43"/>
      <c r="L34" s="44"/>
    </row>
    <row r="35" spans="2:12" s="40" customFormat="1" ht="12.75">
      <c r="B35" s="41"/>
      <c r="C35" s="40" t="s">
        <v>65</v>
      </c>
      <c r="D35" s="42"/>
      <c r="E35" s="42"/>
      <c r="F35" s="42"/>
      <c r="G35" s="43">
        <v>177.48</v>
      </c>
      <c r="H35" s="43"/>
      <c r="I35" s="43"/>
      <c r="J35" s="43"/>
      <c r="K35" s="43"/>
      <c r="L35" s="44"/>
    </row>
    <row r="36" spans="2:12" s="40" customFormat="1" ht="12.75">
      <c r="B36" s="41"/>
      <c r="C36" s="40" t="s">
        <v>66</v>
      </c>
      <c r="D36" s="42"/>
      <c r="E36" s="42"/>
      <c r="F36" s="42"/>
      <c r="G36" s="43">
        <v>209.79</v>
      </c>
      <c r="H36" s="43"/>
      <c r="I36" s="43"/>
      <c r="J36" s="43"/>
      <c r="K36" s="43"/>
      <c r="L36" s="44"/>
    </row>
    <row r="37" spans="2:12" s="40" customFormat="1" ht="12.75">
      <c r="B37" s="41"/>
      <c r="C37" s="42" t="s">
        <v>67</v>
      </c>
      <c r="D37" s="42"/>
      <c r="E37" s="42"/>
      <c r="F37" s="42"/>
      <c r="G37" s="43">
        <v>198.38</v>
      </c>
      <c r="H37" s="43"/>
      <c r="I37" s="43"/>
      <c r="J37" s="43"/>
      <c r="K37" s="43"/>
      <c r="L37" s="44"/>
    </row>
    <row r="38" spans="2:12" s="40" customFormat="1" ht="12.75">
      <c r="B38" s="41"/>
      <c r="C38" s="42" t="s">
        <v>68</v>
      </c>
      <c r="D38" s="42"/>
      <c r="E38" s="42"/>
      <c r="F38" s="42"/>
      <c r="G38" s="43">
        <v>177.32</v>
      </c>
      <c r="H38" s="43"/>
      <c r="I38" s="43"/>
      <c r="J38" s="43"/>
      <c r="K38" s="43"/>
      <c r="L38" s="44"/>
    </row>
    <row r="39" spans="2:12" s="40" customFormat="1" ht="12.75">
      <c r="B39" s="41"/>
      <c r="C39" s="40" t="s">
        <v>69</v>
      </c>
      <c r="D39" s="42"/>
      <c r="E39" s="42"/>
      <c r="F39" s="42"/>
      <c r="G39" s="43">
        <v>215.46</v>
      </c>
      <c r="H39" s="43"/>
      <c r="I39" s="43"/>
      <c r="J39" s="43"/>
      <c r="K39" s="43"/>
      <c r="L39" s="44"/>
    </row>
    <row r="40" spans="2:12" s="40" customFormat="1" ht="12.75">
      <c r="B40" s="41"/>
      <c r="C40" s="40" t="s">
        <v>70</v>
      </c>
      <c r="D40" s="42"/>
      <c r="E40" s="42"/>
      <c r="F40" s="42"/>
      <c r="G40" s="43">
        <v>190.16</v>
      </c>
      <c r="H40" s="43"/>
      <c r="I40" s="43"/>
      <c r="J40" s="43"/>
      <c r="K40" s="43"/>
      <c r="L40" s="44"/>
    </row>
    <row r="41" spans="2:12" s="40" customFormat="1" ht="12.75">
      <c r="B41" s="41"/>
      <c r="C41" s="40" t="s">
        <v>71</v>
      </c>
      <c r="D41" s="42"/>
      <c r="E41" s="42"/>
      <c r="F41" s="42"/>
      <c r="G41" s="43">
        <v>190.08</v>
      </c>
      <c r="H41" s="43"/>
      <c r="I41" s="43"/>
      <c r="J41" s="43"/>
      <c r="K41" s="43"/>
      <c r="L41" s="44"/>
    </row>
    <row r="42" spans="2:13" s="40" customFormat="1" ht="13.5" thickBot="1">
      <c r="B42" s="41"/>
      <c r="C42" s="42"/>
      <c r="D42" s="42"/>
      <c r="E42" s="42"/>
      <c r="F42" s="42"/>
      <c r="G42" s="60"/>
      <c r="H42" s="42"/>
      <c r="I42" s="43"/>
      <c r="J42" s="43"/>
      <c r="K42" s="44"/>
      <c r="M42" s="42"/>
    </row>
    <row r="43" spans="2:14" s="2" customFormat="1" ht="15.75" thickBot="1">
      <c r="B43" s="35"/>
      <c r="C43" s="36" t="s">
        <v>52</v>
      </c>
      <c r="D43" s="36"/>
      <c r="E43" s="36" t="s">
        <v>79</v>
      </c>
      <c r="F43" s="36"/>
      <c r="G43" s="47">
        <f>SUM(G44:G44)</f>
        <v>204.29</v>
      </c>
      <c r="H43" s="36"/>
      <c r="I43" s="52"/>
      <c r="J43" s="52"/>
      <c r="K43" s="100"/>
      <c r="L43" s="53"/>
      <c r="N43" s="13"/>
    </row>
    <row r="44" spans="2:14" ht="13.5" thickBot="1">
      <c r="B44" s="41" t="s">
        <v>72</v>
      </c>
      <c r="C44" s="22"/>
      <c r="D44" s="22"/>
      <c r="E44" s="22"/>
      <c r="F44" s="22"/>
      <c r="G44" s="43">
        <v>204.29</v>
      </c>
      <c r="H44" s="23"/>
      <c r="I44" s="23"/>
      <c r="J44" s="23"/>
      <c r="K44" s="89"/>
      <c r="L44" s="48"/>
      <c r="N44" s="22"/>
    </row>
    <row r="45" spans="2:14" s="67" customFormat="1" ht="16.5" thickBot="1">
      <c r="B45" s="68"/>
      <c r="C45" s="69" t="s">
        <v>43</v>
      </c>
      <c r="D45" s="69"/>
      <c r="E45" s="69"/>
      <c r="F45" s="69"/>
      <c r="G45" s="70">
        <f aca="true" t="shared" si="0" ref="G45:L45">G18+G24</f>
        <v>2563.41</v>
      </c>
      <c r="H45" s="70">
        <f t="shared" si="0"/>
        <v>10160.16</v>
      </c>
      <c r="I45" s="71">
        <f t="shared" si="0"/>
        <v>1016.0160000000001</v>
      </c>
      <c r="J45" s="71">
        <f t="shared" si="0"/>
        <v>9144.144</v>
      </c>
      <c r="K45" s="71">
        <f t="shared" si="0"/>
        <v>-6230.14</v>
      </c>
      <c r="L45" s="71">
        <f t="shared" si="0"/>
        <v>12810.874</v>
      </c>
      <c r="N45" s="81"/>
    </row>
    <row r="46" ht="12.75">
      <c r="N46" s="22"/>
    </row>
    <row r="47" ht="12.75">
      <c r="N47" s="22"/>
    </row>
    <row r="51" s="40" customFormat="1" ht="12.7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 topLeftCell="A7">
      <selection activeCell="G29" sqref="G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87</v>
      </c>
      <c r="C8" s="2"/>
      <c r="E8" s="2"/>
    </row>
    <row r="9" ht="13.5" thickBot="1"/>
    <row r="10" spans="2:12" ht="12.75">
      <c r="B10" s="18" t="s">
        <v>21</v>
      </c>
      <c r="C10" s="19" t="s">
        <v>5</v>
      </c>
      <c r="D10" s="19"/>
      <c r="E10" s="19"/>
      <c r="F10" s="19"/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76" t="s">
        <v>27</v>
      </c>
    </row>
    <row r="11" spans="2:12" ht="12.75">
      <c r="B11" s="21"/>
      <c r="C11" s="22"/>
      <c r="D11" s="22"/>
      <c r="E11" s="22"/>
      <c r="F11" s="22"/>
      <c r="G11" s="23" t="s">
        <v>28</v>
      </c>
      <c r="H11" s="23" t="s">
        <v>29</v>
      </c>
      <c r="I11" s="23" t="s">
        <v>60</v>
      </c>
      <c r="J11" s="23" t="s">
        <v>30</v>
      </c>
      <c r="K11" s="23" t="s">
        <v>88</v>
      </c>
      <c r="L11" s="48" t="s">
        <v>61</v>
      </c>
    </row>
    <row r="12" spans="2:12" ht="12.75">
      <c r="B12" s="21"/>
      <c r="C12" s="22"/>
      <c r="D12" s="22"/>
      <c r="E12" s="22"/>
      <c r="F12" s="22"/>
      <c r="G12" s="23"/>
      <c r="H12" s="23" t="s">
        <v>28</v>
      </c>
      <c r="I12" s="23" t="s">
        <v>81</v>
      </c>
      <c r="J12" s="23" t="s">
        <v>32</v>
      </c>
      <c r="K12" s="23" t="s">
        <v>35</v>
      </c>
      <c r="L12" s="48"/>
    </row>
    <row r="13" spans="2:12" ht="12.75">
      <c r="B13" s="21"/>
      <c r="C13" s="22"/>
      <c r="D13" s="22"/>
      <c r="E13" s="22"/>
      <c r="F13" s="22"/>
      <c r="G13" s="23"/>
      <c r="H13" s="23"/>
      <c r="I13" s="23"/>
      <c r="J13" s="23"/>
      <c r="K13" s="23" t="s">
        <v>36</v>
      </c>
      <c r="L13" s="48"/>
    </row>
    <row r="14" spans="2:12" ht="13.5" thickBot="1">
      <c r="B14" s="77"/>
      <c r="C14" s="78"/>
      <c r="D14" s="78"/>
      <c r="E14" s="78"/>
      <c r="F14" s="78"/>
      <c r="G14" s="27"/>
      <c r="H14" s="27"/>
      <c r="I14" s="27"/>
      <c r="J14" s="27"/>
      <c r="K14" s="27" t="s">
        <v>86</v>
      </c>
      <c r="L14" s="79"/>
    </row>
    <row r="15" spans="2:12" ht="13.5" thickBot="1">
      <c r="B15" s="77"/>
      <c r="C15" s="78"/>
      <c r="D15" s="78"/>
      <c r="E15" s="78"/>
      <c r="F15" s="78"/>
      <c r="G15" s="27"/>
      <c r="H15" s="27"/>
      <c r="I15" s="27"/>
      <c r="J15" s="27"/>
      <c r="K15" s="87"/>
      <c r="L15" s="7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88">
        <v>7</v>
      </c>
      <c r="L16" s="33">
        <v>8</v>
      </c>
    </row>
    <row r="17" spans="2:12" ht="13.5" thickBot="1">
      <c r="B17" s="21"/>
      <c r="C17" s="22"/>
      <c r="D17" s="22"/>
      <c r="E17" s="22"/>
      <c r="F17" s="22"/>
      <c r="G17" s="23"/>
      <c r="H17" s="23"/>
      <c r="I17" s="23" t="s">
        <v>82</v>
      </c>
      <c r="J17" s="23" t="s">
        <v>39</v>
      </c>
      <c r="K17" s="89"/>
      <c r="L17" s="48" t="s">
        <v>40</v>
      </c>
    </row>
    <row r="18" spans="2:14" s="2" customFormat="1" ht="15.75" thickBot="1">
      <c r="B18" s="35">
        <v>1</v>
      </c>
      <c r="C18" s="36" t="s">
        <v>41</v>
      </c>
      <c r="D18" s="36"/>
      <c r="E18" s="36"/>
      <c r="F18" s="36"/>
      <c r="G18" s="37">
        <f>SUM(G19:G23)</f>
        <v>0</v>
      </c>
      <c r="H18" s="35">
        <v>6866.04</v>
      </c>
      <c r="I18" s="38">
        <f>H18*10%</f>
        <v>686.604</v>
      </c>
      <c r="J18" s="38">
        <f>H18-I18</f>
        <v>6179.436</v>
      </c>
      <c r="K18" s="90">
        <v>-12078.78</v>
      </c>
      <c r="L18" s="39">
        <f>J18-K18-G18</f>
        <v>18258.216</v>
      </c>
      <c r="N18" s="13"/>
    </row>
    <row r="19" spans="2:14" s="2" customFormat="1" ht="15">
      <c r="B19" s="57"/>
      <c r="C19" s="42"/>
      <c r="D19" s="42"/>
      <c r="E19" s="13"/>
      <c r="F19" s="13"/>
      <c r="G19" s="91"/>
      <c r="H19" s="92"/>
      <c r="I19" s="93"/>
      <c r="J19" s="93"/>
      <c r="K19" s="93"/>
      <c r="L19" s="93"/>
      <c r="M19" s="94"/>
      <c r="N19" s="13"/>
    </row>
    <row r="20" spans="2:14" s="1" customFormat="1" ht="13.5" customHeight="1">
      <c r="B20" s="95"/>
      <c r="C20" s="72"/>
      <c r="D20" s="72"/>
      <c r="E20" s="16"/>
      <c r="F20" s="16"/>
      <c r="G20" s="49"/>
      <c r="H20" s="96"/>
      <c r="I20" s="97"/>
      <c r="J20" s="97"/>
      <c r="K20" s="97"/>
      <c r="L20" s="97"/>
      <c r="M20" s="98"/>
      <c r="N20" s="16"/>
    </row>
    <row r="21" spans="2:14" s="1" customFormat="1" ht="13.5" customHeight="1">
      <c r="B21" s="95"/>
      <c r="C21" s="72"/>
      <c r="D21" s="72"/>
      <c r="E21" s="16"/>
      <c r="F21" s="16"/>
      <c r="G21" s="49"/>
      <c r="H21" s="96"/>
      <c r="I21" s="97"/>
      <c r="J21" s="97"/>
      <c r="K21" s="99"/>
      <c r="L21" s="99"/>
      <c r="M21" s="99"/>
      <c r="N21" s="16"/>
    </row>
    <row r="22" spans="2:14" s="1" customFormat="1" ht="13.5" customHeight="1">
      <c r="B22" s="95"/>
      <c r="C22" s="72"/>
      <c r="D22" s="72"/>
      <c r="E22" s="16"/>
      <c r="F22" s="16"/>
      <c r="G22" s="49"/>
      <c r="H22" s="96"/>
      <c r="I22" s="97"/>
      <c r="J22" s="97"/>
      <c r="K22" s="99"/>
      <c r="L22" s="99"/>
      <c r="M22" s="99"/>
      <c r="N22" s="16"/>
    </row>
    <row r="23" spans="2:14" ht="13.5" thickBot="1">
      <c r="B23" s="21"/>
      <c r="C23" s="22"/>
      <c r="D23" s="22"/>
      <c r="E23" s="22"/>
      <c r="F23" s="22"/>
      <c r="G23" s="23"/>
      <c r="H23" s="23"/>
      <c r="I23" s="23"/>
      <c r="J23" s="23"/>
      <c r="K23" s="89"/>
      <c r="L23" s="48"/>
      <c r="N23" s="22"/>
    </row>
    <row r="24" spans="2:14" s="2" customFormat="1" ht="15.75" thickBot="1">
      <c r="B24" s="35">
        <v>2</v>
      </c>
      <c r="C24" s="36" t="s">
        <v>42</v>
      </c>
      <c r="D24" s="36"/>
      <c r="E24" s="36"/>
      <c r="F24" s="36"/>
      <c r="G24" s="37">
        <f>G27+G29+G43</f>
        <v>1945.76</v>
      </c>
      <c r="H24" s="35">
        <v>3294.12</v>
      </c>
      <c r="I24" s="46">
        <f>H24*10%</f>
        <v>329.41200000000003</v>
      </c>
      <c r="J24" s="38">
        <f>H24-I24</f>
        <v>2964.7079999999996</v>
      </c>
      <c r="K24" s="90">
        <v>-732.1</v>
      </c>
      <c r="L24" s="39">
        <f>J24-K24-G24</f>
        <v>1751.0479999999995</v>
      </c>
      <c r="N24" s="13"/>
    </row>
    <row r="25" spans="2:14" s="40" customFormat="1" ht="12.75">
      <c r="B25" s="41"/>
      <c r="C25" s="42"/>
      <c r="D25" s="42"/>
      <c r="E25" s="42"/>
      <c r="F25" s="42"/>
      <c r="G25" s="82"/>
      <c r="H25" s="43"/>
      <c r="I25" s="59"/>
      <c r="J25" s="43"/>
      <c r="K25" s="43"/>
      <c r="L25" s="43"/>
      <c r="M25" s="82"/>
      <c r="N25" s="42"/>
    </row>
    <row r="26" spans="2:14" ht="13.5" thickBot="1">
      <c r="B26" s="21"/>
      <c r="C26" s="86"/>
      <c r="D26" s="22"/>
      <c r="E26" s="22"/>
      <c r="F26" s="22"/>
      <c r="G26" s="23"/>
      <c r="H26" s="23"/>
      <c r="I26" s="23"/>
      <c r="J26" s="23"/>
      <c r="K26" s="89"/>
      <c r="L26" s="48"/>
      <c r="N26" s="22"/>
    </row>
    <row r="27" spans="2:14" s="40" customFormat="1" ht="15.75" thickBot="1">
      <c r="B27" s="41"/>
      <c r="C27" s="80" t="s">
        <v>83</v>
      </c>
      <c r="D27" s="42"/>
      <c r="E27" s="42"/>
      <c r="F27" s="42"/>
      <c r="G27" s="47">
        <f>SUM(G25:G26)</f>
        <v>0</v>
      </c>
      <c r="H27" s="43"/>
      <c r="I27" s="43"/>
      <c r="J27" s="43"/>
      <c r="K27" s="82"/>
      <c r="L27" s="44"/>
      <c r="N27" s="42"/>
    </row>
    <row r="28" spans="2:14" ht="13.5" thickBot="1">
      <c r="B28" s="21"/>
      <c r="C28" s="22"/>
      <c r="D28" s="22"/>
      <c r="E28" s="22"/>
      <c r="F28" s="22"/>
      <c r="G28" s="23"/>
      <c r="H28" s="23"/>
      <c r="I28" s="23"/>
      <c r="J28" s="23"/>
      <c r="K28" s="89"/>
      <c r="L28" s="48"/>
      <c r="N28" s="22"/>
    </row>
    <row r="29" spans="2:13" s="2" customFormat="1" ht="15.75" thickBot="1">
      <c r="B29" s="35"/>
      <c r="C29" s="36" t="s">
        <v>44</v>
      </c>
      <c r="D29" s="36"/>
      <c r="E29" s="51"/>
      <c r="F29" s="36"/>
      <c r="G29" s="47">
        <f>SUM(G30:G42)</f>
        <v>1741.47</v>
      </c>
      <c r="H29" s="36"/>
      <c r="I29" s="52"/>
      <c r="J29" s="52"/>
      <c r="K29" s="53"/>
      <c r="M29" s="13"/>
    </row>
    <row r="30" spans="2:12" s="40" customFormat="1" ht="12.75">
      <c r="B30" s="41" t="s">
        <v>72</v>
      </c>
      <c r="C30" s="40" t="s">
        <v>46</v>
      </c>
      <c r="E30" s="42"/>
      <c r="F30" s="42"/>
      <c r="G30" s="43">
        <v>220.33</v>
      </c>
      <c r="H30" s="43"/>
      <c r="I30" s="43"/>
      <c r="J30" s="43"/>
      <c r="K30" s="43"/>
      <c r="L30" s="44"/>
    </row>
    <row r="31" spans="2:12" s="40" customFormat="1" ht="12.75">
      <c r="B31" s="59"/>
      <c r="C31" s="40" t="s">
        <v>47</v>
      </c>
      <c r="E31" s="42"/>
      <c r="F31" s="42"/>
      <c r="G31" s="43">
        <v>189.92</v>
      </c>
      <c r="H31" s="43"/>
      <c r="I31" s="43"/>
      <c r="J31" s="43"/>
      <c r="K31" s="43"/>
      <c r="L31" s="44"/>
    </row>
    <row r="32" spans="2:13" s="40" customFormat="1" ht="12.75">
      <c r="B32" s="41"/>
      <c r="C32" s="42" t="s">
        <v>48</v>
      </c>
      <c r="D32" s="42"/>
      <c r="E32" s="42"/>
      <c r="F32" s="42"/>
      <c r="G32" s="43">
        <v>203.09</v>
      </c>
      <c r="H32" s="42"/>
      <c r="I32" s="43"/>
      <c r="J32" s="43"/>
      <c r="K32" s="44"/>
      <c r="M32" s="42"/>
    </row>
    <row r="33" spans="2:13" s="40" customFormat="1" ht="12.75">
      <c r="B33" s="41"/>
      <c r="C33" s="42" t="s">
        <v>49</v>
      </c>
      <c r="D33" s="42"/>
      <c r="E33" s="42"/>
      <c r="F33" s="42"/>
      <c r="G33" s="43">
        <v>200.3</v>
      </c>
      <c r="H33" s="42"/>
      <c r="I33" s="43"/>
      <c r="J33" s="43"/>
      <c r="K33" s="82"/>
      <c r="M33" s="42"/>
    </row>
    <row r="34" spans="2:12" s="40" customFormat="1" ht="12.75">
      <c r="B34" s="41"/>
      <c r="C34" s="40" t="s">
        <v>50</v>
      </c>
      <c r="D34" s="42"/>
      <c r="E34" s="42"/>
      <c r="F34" s="42"/>
      <c r="G34" s="43">
        <v>195.51</v>
      </c>
      <c r="H34" s="43"/>
      <c r="I34" s="43"/>
      <c r="J34" s="43"/>
      <c r="K34" s="43"/>
      <c r="L34" s="44"/>
    </row>
    <row r="35" spans="2:12" s="40" customFormat="1" ht="12.75">
      <c r="B35" s="41"/>
      <c r="C35" s="40" t="s">
        <v>65</v>
      </c>
      <c r="D35" s="42"/>
      <c r="E35" s="42"/>
      <c r="F35" s="42"/>
      <c r="G35" s="43">
        <v>170.05</v>
      </c>
      <c r="H35" s="43"/>
      <c r="I35" s="43"/>
      <c r="J35" s="43"/>
      <c r="K35" s="43"/>
      <c r="L35" s="44"/>
    </row>
    <row r="36" spans="2:12" s="40" customFormat="1" ht="12.75">
      <c r="B36" s="41"/>
      <c r="C36" s="40" t="s">
        <v>66</v>
      </c>
      <c r="D36" s="42"/>
      <c r="E36" s="42"/>
      <c r="F36" s="42"/>
      <c r="G36" s="43">
        <v>183.46</v>
      </c>
      <c r="H36" s="43"/>
      <c r="I36" s="43"/>
      <c r="J36" s="43"/>
      <c r="K36" s="43"/>
      <c r="L36" s="44"/>
    </row>
    <row r="37" spans="2:12" s="40" customFormat="1" ht="12.75">
      <c r="B37" s="41"/>
      <c r="C37" s="42" t="s">
        <v>67</v>
      </c>
      <c r="D37" s="42"/>
      <c r="E37" s="42"/>
      <c r="F37" s="42"/>
      <c r="G37" s="43">
        <v>185.22</v>
      </c>
      <c r="H37" s="43"/>
      <c r="I37" s="43"/>
      <c r="J37" s="43"/>
      <c r="K37" s="43"/>
      <c r="L37" s="44"/>
    </row>
    <row r="38" spans="2:12" s="40" customFormat="1" ht="12.75">
      <c r="B38" s="41"/>
      <c r="C38" s="42" t="s">
        <v>68</v>
      </c>
      <c r="D38" s="42"/>
      <c r="E38" s="42"/>
      <c r="F38" s="42"/>
      <c r="G38" s="43">
        <v>193.59</v>
      </c>
      <c r="H38" s="43"/>
      <c r="I38" s="43"/>
      <c r="J38" s="43"/>
      <c r="K38" s="43"/>
      <c r="L38" s="44"/>
    </row>
    <row r="39" spans="2:12" s="40" customFormat="1" ht="12.75">
      <c r="B39" s="41"/>
      <c r="C39" s="40" t="s">
        <v>69</v>
      </c>
      <c r="D39" s="42"/>
      <c r="E39" s="42"/>
      <c r="F39" s="42"/>
      <c r="G39" s="43"/>
      <c r="H39" s="43"/>
      <c r="I39" s="43"/>
      <c r="J39" s="43"/>
      <c r="K39" s="43"/>
      <c r="L39" s="44"/>
    </row>
    <row r="40" spans="2:12" s="40" customFormat="1" ht="12.75">
      <c r="B40" s="41"/>
      <c r="C40" s="40" t="s">
        <v>70</v>
      </c>
      <c r="D40" s="42"/>
      <c r="E40" s="42"/>
      <c r="F40" s="42"/>
      <c r="G40" s="43"/>
      <c r="H40" s="43"/>
      <c r="I40" s="43"/>
      <c r="J40" s="43"/>
      <c r="K40" s="43"/>
      <c r="L40" s="44"/>
    </row>
    <row r="41" spans="2:12" s="40" customFormat="1" ht="12.75">
      <c r="B41" s="41"/>
      <c r="C41" s="40" t="s">
        <v>71</v>
      </c>
      <c r="D41" s="42"/>
      <c r="E41" s="42"/>
      <c r="F41" s="42"/>
      <c r="G41" s="43"/>
      <c r="H41" s="43"/>
      <c r="I41" s="43"/>
      <c r="J41" s="43"/>
      <c r="K41" s="43"/>
      <c r="L41" s="44"/>
    </row>
    <row r="42" spans="2:13" s="40" customFormat="1" ht="13.5" thickBot="1">
      <c r="B42" s="41"/>
      <c r="C42" s="42"/>
      <c r="D42" s="42"/>
      <c r="E42" s="42"/>
      <c r="F42" s="42"/>
      <c r="G42" s="60"/>
      <c r="H42" s="42"/>
      <c r="I42" s="43"/>
      <c r="J42" s="43"/>
      <c r="K42" s="44"/>
      <c r="M42" s="42"/>
    </row>
    <row r="43" spans="2:14" s="2" customFormat="1" ht="15.75" thickBot="1">
      <c r="B43" s="35"/>
      <c r="C43" s="36" t="s">
        <v>52</v>
      </c>
      <c r="D43" s="36"/>
      <c r="E43" s="36" t="s">
        <v>79</v>
      </c>
      <c r="F43" s="36"/>
      <c r="G43" s="47">
        <f>SUM(G44:G44)</f>
        <v>204.29</v>
      </c>
      <c r="H43" s="36"/>
      <c r="I43" s="52"/>
      <c r="J43" s="52"/>
      <c r="K43" s="100"/>
      <c r="L43" s="53"/>
      <c r="N43" s="13"/>
    </row>
    <row r="44" spans="2:14" ht="13.5" thickBot="1">
      <c r="B44" s="41" t="s">
        <v>89</v>
      </c>
      <c r="C44" s="22"/>
      <c r="D44" s="22"/>
      <c r="E44" s="22"/>
      <c r="F44" s="22"/>
      <c r="G44" s="43">
        <v>204.29</v>
      </c>
      <c r="H44" s="23"/>
      <c r="I44" s="23"/>
      <c r="J44" s="23"/>
      <c r="K44" s="89"/>
      <c r="L44" s="48"/>
      <c r="N44" s="22"/>
    </row>
    <row r="45" spans="2:14" s="67" customFormat="1" ht="16.5" thickBot="1">
      <c r="B45" s="68"/>
      <c r="C45" s="69" t="s">
        <v>43</v>
      </c>
      <c r="D45" s="69"/>
      <c r="E45" s="69"/>
      <c r="F45" s="69"/>
      <c r="G45" s="70">
        <f aca="true" t="shared" si="0" ref="G45:L45">G18+G24</f>
        <v>1945.76</v>
      </c>
      <c r="H45" s="70">
        <f t="shared" si="0"/>
        <v>10160.16</v>
      </c>
      <c r="I45" s="71">
        <f t="shared" si="0"/>
        <v>1016.0160000000001</v>
      </c>
      <c r="J45" s="71">
        <f t="shared" si="0"/>
        <v>9144.144</v>
      </c>
      <c r="K45" s="71">
        <f t="shared" si="0"/>
        <v>-12810.880000000001</v>
      </c>
      <c r="L45" s="71">
        <f t="shared" si="0"/>
        <v>20009.264</v>
      </c>
      <c r="N45" s="81"/>
    </row>
    <row r="46" ht="12.75">
      <c r="N46" s="22"/>
    </row>
    <row r="47" ht="12.75">
      <c r="N47" s="22"/>
    </row>
    <row r="51" s="40" customFormat="1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2013-05-16T08:12:25Z</cp:lastPrinted>
  <dcterms:created xsi:type="dcterms:W3CDTF">1996-10-08T23:32:33Z</dcterms:created>
  <dcterms:modified xsi:type="dcterms:W3CDTF">2014-11-19T07:51:31Z</dcterms:modified>
  <cp:category/>
  <cp:version/>
  <cp:contentType/>
  <cp:contentStatus/>
</cp:coreProperties>
</file>