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4"/>
  </bookViews>
  <sheets>
    <sheet name="Sheet1" sheetId="1" r:id="rId1"/>
    <sheet name="Sheet2" sheetId="2" r:id="rId2"/>
    <sheet name="2012" sheetId="3" r:id="rId3"/>
    <sheet name="2013" sheetId="4" r:id="rId4"/>
    <sheet name="2014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<sst xmlns="http://schemas.openxmlformats.org/spreadsheetml/2006/main" count="220" uniqueCount="89">
  <si>
    <t xml:space="preserve">Утверждаю : </t>
  </si>
  <si>
    <t>Директор ООО "Районная управляющая компания"</t>
  </si>
  <si>
    <t>_______________________   Костров А.В.</t>
  </si>
  <si>
    <t>Выполнение работ по содержанию и ремонту ж/ф и</t>
  </si>
  <si>
    <t>№</t>
  </si>
  <si>
    <t>Наименование работ</t>
  </si>
  <si>
    <t>Сумма, руб</t>
  </si>
  <si>
    <t>1.Ремонт :</t>
  </si>
  <si>
    <t>Исполнитель - Голованова Н.В.</t>
  </si>
  <si>
    <t>тел. 6-57-51</t>
  </si>
  <si>
    <t>внутридомовых сетей по адресу : дер.Морозовица, пер.Лесной, д.4</t>
  </si>
  <si>
    <t>1.Ремонт системы водопровода в кв.3</t>
  </si>
  <si>
    <t>Март 2009г</t>
  </si>
  <si>
    <t>за период : октябрь 2006г - апрель 2010г.</t>
  </si>
  <si>
    <t>Дератизация</t>
  </si>
  <si>
    <t>2.Содержание :</t>
  </si>
  <si>
    <t>2006г</t>
  </si>
  <si>
    <t>2007г</t>
  </si>
  <si>
    <t>2008г</t>
  </si>
  <si>
    <t>2009г</t>
  </si>
  <si>
    <t>2010г</t>
  </si>
  <si>
    <t>Всего отработано за период :</t>
  </si>
  <si>
    <t>Необходимо отработать от начислений :</t>
  </si>
  <si>
    <t>Осталось отработать :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</si>
  <si>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</si>
  <si>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</si>
  <si>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</si>
  <si>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</si>
  <si>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</si>
  <si>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</si>
  <si>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</si>
  <si>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</si>
  <si>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</si>
  <si>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отработать от</t>
  </si>
  <si>
    <t xml:space="preserve">предыдущего </t>
  </si>
  <si>
    <t>начислений,руб</t>
  </si>
  <si>
    <t>периода ( с момента</t>
  </si>
  <si>
    <r>
      <t xml:space="preserve">заключения договора ) </t>
    </r>
    <r>
      <rPr>
        <b/>
        <sz val="10"/>
        <rFont val="Arial"/>
        <family val="2"/>
      </rPr>
      <t>:</t>
    </r>
  </si>
  <si>
    <t>неотработано(-),</t>
  </si>
  <si>
    <t>перевыполнено(+)</t>
  </si>
  <si>
    <t>(от начислений)</t>
  </si>
  <si>
    <t>(гр.4*15%)</t>
  </si>
  <si>
    <t>(гр.4-гр.5)</t>
  </si>
  <si>
    <t>(гр.6-гр.7-гр.3)</t>
  </si>
  <si>
    <t>Ремонт :</t>
  </si>
  <si>
    <t>Содержание :</t>
  </si>
  <si>
    <t>Итого :</t>
  </si>
  <si>
    <t>Вывоз ТБО :</t>
  </si>
  <si>
    <t>2011год</t>
  </si>
  <si>
    <t>Январь</t>
  </si>
  <si>
    <t>Февраль</t>
  </si>
  <si>
    <t>Март</t>
  </si>
  <si>
    <t>Апрель</t>
  </si>
  <si>
    <t>Май</t>
  </si>
  <si>
    <t>Электроэнергия :</t>
  </si>
  <si>
    <t>Дератизация :</t>
  </si>
  <si>
    <t>2011г</t>
  </si>
  <si>
    <t>Исполнитель : Голованова Н.В.</t>
  </si>
  <si>
    <t>тел. 65-7-51</t>
  </si>
  <si>
    <t>за период : май 2010г - май 2011г</t>
  </si>
  <si>
    <t>147,3м2</t>
  </si>
  <si>
    <t>Директор ООО "Районная управляющая организация"</t>
  </si>
  <si>
    <t>за период : январь 2012г - декабрь 2012г</t>
  </si>
  <si>
    <t>согласно п.4</t>
  </si>
  <si>
    <t>отработать,руб</t>
  </si>
  <si>
    <t>Договора-10%</t>
  </si>
  <si>
    <t>(гр.4*10%)</t>
  </si>
  <si>
    <t>(гр.6-гр.3)</t>
  </si>
  <si>
    <t>Итого:</t>
  </si>
  <si>
    <t>2012г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</si>
  <si>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</si>
  <si>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</si>
  <si>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</si>
  <si>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</si>
  <si>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</si>
  <si>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</si>
  <si>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</si>
  <si>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внутридомовых сетей по адресу : д.Морозовица, пер.Лесной, д.4</t>
  </si>
  <si>
    <t>147,3 м2</t>
  </si>
  <si>
    <t>за период : январь 2013г - декабрь 2013г</t>
  </si>
  <si>
    <t>2012г :</t>
  </si>
  <si>
    <t>(от оплаты)</t>
  </si>
  <si>
    <t>2013г</t>
  </si>
  <si>
    <t>Февраль 2013г</t>
  </si>
  <si>
    <t>Установка квартирного водосчетчика в кв.1</t>
  </si>
  <si>
    <t>Установка квартирного водосчетчика в кв.3</t>
  </si>
  <si>
    <t>за период : январь 2014г - декабрь 2014г</t>
  </si>
  <si>
    <t>2013г :</t>
  </si>
  <si>
    <t>2014г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</si>
</sst>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9" fontId="0" fillId="0" borderId="15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2" borderId="15" xfId="0" applyFill="1" applyBorder="1" applyAlignment="1">
      <alignment/>
    </xf>
    <xf numFmtId="0" fontId="0" fillId="0" borderId="16" xfId="0" applyBorder="1" applyAlignment="1">
      <alignment/>
    </xf>
    <xf numFmtId="0" fontId="0" fillId="2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3" xfId="0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5" fillId="2" borderId="13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/>
    </xf>
    <xf numFmtId="0" fontId="5" fillId="2" borderId="15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16" xfId="0" applyFont="1" applyBorder="1" applyAlignment="1">
      <alignment/>
    </xf>
    <xf numFmtId="0" fontId="2" fillId="3" borderId="2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2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7" xfId="0" applyBorder="1" applyAlignment="1">
      <alignment/>
    </xf>
    <xf numFmtId="0" fontId="0" fillId="0" borderId="29" xfId="0" applyBorder="1" applyAlignment="1">
      <alignment/>
    </xf>
    <xf numFmtId="0" fontId="5" fillId="0" borderId="13" xfId="0" applyFont="1" applyBorder="1" applyAlignment="1">
      <alignment/>
    </xf>
    <xf numFmtId="2" fontId="5" fillId="0" borderId="25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5" xfId="0" applyFont="1" applyBorder="1" applyAlignment="1">
      <alignment/>
    </xf>
    <xf numFmtId="2" fontId="1" fillId="0" borderId="25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2" fillId="0" borderId="3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4"/>
  <sheetViews>
    <sheetView workbookViewId="0" topLeftCell="A7">
      <selection activeCell="F27" sqref="F27"/>
    </sheetView>
  </sheetViews>
  <sheetFormatPr defaultColWidth="9.140625" defaultRowHeight="12.75"/>
  <cols>
    <col min="1" max="1" width="7.57421875" style="1" customWidth="1"/>
    <col min="2" max="2" width="3.28125" style="1" customWidth="1"/>
    <col min="3" max="4" width="9.140625" style="1" customWidth="1"/>
    <col min="5" max="5" width="40.28125" style="1" customWidth="1"/>
    <col min="6" max="6" width="12.140625" style="1" customWidth="1"/>
    <col min="7" max="7" width="2.57421875" style="1" customWidth="1"/>
    <col min="8" max="16384" width="9.140625" style="1" customWidth="1"/>
  </cols>
  <sheetData>
    <row r="1" ht="14.25">
      <c r="E1" s="1" t="s">
        <v>0</v>
      </c>
    </row>
    <row r="2" ht="14.25">
      <c r="E2" s="1" t="s">
        <v>1</v>
      </c>
    </row>
    <row r="4" ht="14.25">
      <c r="E4" s="1" t="s">
        <v>2</v>
      </c>
    </row>
    <row r="7" spans="2:5" ht="15">
      <c r="B7" s="2" t="s">
        <v>3</v>
      </c>
      <c r="C7" s="2"/>
      <c r="D7" s="2"/>
      <c r="E7" s="2"/>
    </row>
    <row r="8" spans="2:5" ht="15">
      <c r="B8" s="2" t="s">
        <v>10</v>
      </c>
      <c r="C8" s="2"/>
      <c r="D8" s="2"/>
      <c r="E8" s="2"/>
    </row>
    <row r="9" spans="2:5" ht="15">
      <c r="B9" s="2" t="s">
        <v>13</v>
      </c>
      <c r="C9" s="2"/>
      <c r="E9" s="2"/>
    </row>
    <row r="10" ht="15" thickBot="1"/>
    <row r="11" spans="2:7" ht="14.25">
      <c r="B11" s="3" t="s">
        <v>4</v>
      </c>
      <c r="C11" s="4" t="s">
        <v>5</v>
      </c>
      <c r="D11" s="5"/>
      <c r="E11" s="6"/>
      <c r="F11" s="5" t="s">
        <v>6</v>
      </c>
      <c r="G11" s="6"/>
    </row>
    <row r="12" spans="2:7" ht="15" thickBot="1">
      <c r="B12" s="7"/>
      <c r="C12" s="8"/>
      <c r="D12" s="9"/>
      <c r="E12" s="10"/>
      <c r="F12" s="9"/>
      <c r="G12" s="10"/>
    </row>
    <row r="13" spans="2:7" ht="15">
      <c r="B13" s="11"/>
      <c r="C13" s="12" t="s">
        <v>7</v>
      </c>
      <c r="D13" s="13"/>
      <c r="E13" s="14"/>
      <c r="F13" s="13">
        <f>SUM(F15:F15)</f>
        <v>760.83</v>
      </c>
      <c r="G13" s="14"/>
    </row>
    <row r="14" spans="2:7" ht="15">
      <c r="B14" s="11"/>
      <c r="C14" s="12" t="s">
        <v>12</v>
      </c>
      <c r="D14" s="13"/>
      <c r="E14" s="14"/>
      <c r="F14" s="13"/>
      <c r="G14" s="14"/>
    </row>
    <row r="15" spans="2:7" ht="14.25">
      <c r="B15" s="11"/>
      <c r="C15" s="15" t="s">
        <v>11</v>
      </c>
      <c r="D15" s="16"/>
      <c r="E15" s="14"/>
      <c r="F15" s="16">
        <v>760.83</v>
      </c>
      <c r="G15" s="14"/>
    </row>
    <row r="16" spans="2:7" ht="14.25">
      <c r="B16" s="11"/>
      <c r="C16" s="15"/>
      <c r="D16" s="16"/>
      <c r="E16" s="14"/>
      <c r="F16" s="16"/>
      <c r="G16" s="14"/>
    </row>
    <row r="17" spans="2:7" ht="15">
      <c r="B17" s="11"/>
      <c r="C17" s="12" t="s">
        <v>15</v>
      </c>
      <c r="D17" s="13"/>
      <c r="E17" s="14"/>
      <c r="F17" s="13">
        <f>F19+F20+F21+F22+F23</f>
        <v>1255.0099999999998</v>
      </c>
      <c r="G17" s="14"/>
    </row>
    <row r="18" spans="2:7" ht="15">
      <c r="B18" s="11"/>
      <c r="C18" s="12" t="s">
        <v>14</v>
      </c>
      <c r="D18" s="13"/>
      <c r="E18" s="14"/>
      <c r="F18" s="13"/>
      <c r="G18" s="14"/>
    </row>
    <row r="19" spans="2:7" s="18" customFormat="1" ht="12.75">
      <c r="B19" s="19"/>
      <c r="C19" s="20" t="s">
        <v>16</v>
      </c>
      <c r="D19" s="21"/>
      <c r="E19" s="22"/>
      <c r="F19" s="21">
        <v>64.81</v>
      </c>
      <c r="G19" s="22"/>
    </row>
    <row r="20" spans="2:7" s="18" customFormat="1" ht="12.75">
      <c r="B20" s="19"/>
      <c r="C20" s="20" t="s">
        <v>17</v>
      </c>
      <c r="D20" s="21"/>
      <c r="E20" s="22"/>
      <c r="F20" s="21">
        <v>312.28</v>
      </c>
      <c r="G20" s="22"/>
    </row>
    <row r="21" spans="2:7" s="18" customFormat="1" ht="12.75">
      <c r="B21" s="19"/>
      <c r="C21" s="20" t="s">
        <v>18</v>
      </c>
      <c r="D21" s="21"/>
      <c r="E21" s="22"/>
      <c r="F21" s="21">
        <v>312.28</v>
      </c>
      <c r="G21" s="22"/>
    </row>
    <row r="22" spans="2:7" s="18" customFormat="1" ht="12.75">
      <c r="B22" s="19"/>
      <c r="C22" s="20" t="s">
        <v>19</v>
      </c>
      <c r="D22" s="21"/>
      <c r="E22" s="22"/>
      <c r="F22" s="21">
        <v>377.09</v>
      </c>
      <c r="G22" s="22"/>
    </row>
    <row r="23" spans="2:7" s="18" customFormat="1" ht="12.75">
      <c r="B23" s="19"/>
      <c r="C23" s="20" t="s">
        <v>20</v>
      </c>
      <c r="D23" s="21"/>
      <c r="E23" s="22"/>
      <c r="F23" s="21">
        <v>188.55</v>
      </c>
      <c r="G23" s="22"/>
    </row>
    <row r="24" spans="2:7" ht="15">
      <c r="B24" s="11"/>
      <c r="C24" s="12"/>
      <c r="D24" s="13"/>
      <c r="E24" s="14"/>
      <c r="F24" s="16"/>
      <c r="G24" s="14"/>
    </row>
    <row r="25" spans="2:7" ht="15">
      <c r="B25" s="11"/>
      <c r="C25" s="12" t="s">
        <v>21</v>
      </c>
      <c r="D25" s="13"/>
      <c r="E25" s="14"/>
      <c r="F25" s="17">
        <f>F13+F17</f>
        <v>2015.8399999999997</v>
      </c>
      <c r="G25" s="14"/>
    </row>
    <row r="26" spans="2:7" ht="15">
      <c r="B26" s="11"/>
      <c r="C26" s="12" t="s">
        <v>22</v>
      </c>
      <c r="D26" s="13"/>
      <c r="E26" s="14"/>
      <c r="F26" s="17">
        <v>33808.82</v>
      </c>
      <c r="G26" s="14"/>
    </row>
    <row r="27" spans="2:7" ht="15">
      <c r="B27" s="11"/>
      <c r="C27" s="12" t="s">
        <v>23</v>
      </c>
      <c r="D27" s="13"/>
      <c r="E27" s="14"/>
      <c r="F27" s="17">
        <f>F26-F25</f>
        <v>31792.98</v>
      </c>
      <c r="G27" s="14"/>
    </row>
    <row r="28" spans="2:7" ht="15">
      <c r="B28" s="11"/>
      <c r="C28" s="12"/>
      <c r="D28" s="13"/>
      <c r="E28" s="14"/>
      <c r="F28" s="17"/>
      <c r="G28" s="14"/>
    </row>
    <row r="29" spans="2:7" ht="15" thickBot="1">
      <c r="B29" s="7"/>
      <c r="C29" s="8"/>
      <c r="D29" s="9"/>
      <c r="E29" s="10"/>
      <c r="F29" s="9"/>
      <c r="G29" s="10"/>
    </row>
    <row r="32" ht="12.75" customHeight="1">
      <c r="B32" s="1" t="s">
        <v>8</v>
      </c>
    </row>
    <row r="34" ht="14.25">
      <c r="B34" s="1" t="s"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08"/>
  <sheetViews>
    <sheetView view="pageBreakPreview" zoomScale="60" workbookViewId="0" topLeftCell="A1">
      <selection activeCell="G37" sqref="G3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30.8515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21.7109375" style="0" customWidth="1"/>
    <col min="12" max="12" width="18.0039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10</v>
      </c>
      <c r="C7" s="2"/>
      <c r="D7" s="2"/>
      <c r="E7" s="2"/>
    </row>
    <row r="8" spans="2:5" s="1" customFormat="1" ht="15">
      <c r="B8" s="2" t="s">
        <v>59</v>
      </c>
      <c r="C8" s="2"/>
      <c r="E8" s="2"/>
    </row>
    <row r="9" ht="13.5" thickBot="1"/>
    <row r="10" spans="2:12" ht="12.75">
      <c r="B10" s="23" t="s">
        <v>24</v>
      </c>
      <c r="C10" s="24" t="s">
        <v>5</v>
      </c>
      <c r="D10" s="24"/>
      <c r="E10" s="24"/>
      <c r="F10" s="24"/>
      <c r="G10" s="25" t="s">
        <v>25</v>
      </c>
      <c r="H10" s="25" t="s">
        <v>26</v>
      </c>
      <c r="I10" s="25" t="s">
        <v>27</v>
      </c>
      <c r="J10" s="25" t="s">
        <v>28</v>
      </c>
      <c r="K10" s="25" t="s">
        <v>29</v>
      </c>
      <c r="L10" s="25" t="s">
        <v>30</v>
      </c>
    </row>
    <row r="11" spans="2:12" ht="12.75">
      <c r="B11" s="26"/>
      <c r="C11" s="27"/>
      <c r="D11" s="27"/>
      <c r="E11" s="27"/>
      <c r="F11" s="27"/>
      <c r="G11" s="28" t="s">
        <v>31</v>
      </c>
      <c r="H11" s="28" t="s">
        <v>32</v>
      </c>
      <c r="I11" s="29">
        <v>-0.15</v>
      </c>
      <c r="J11" s="28" t="s">
        <v>33</v>
      </c>
      <c r="K11" s="28" t="s">
        <v>34</v>
      </c>
      <c r="L11" s="28" t="s">
        <v>33</v>
      </c>
    </row>
    <row r="12" spans="2:12" ht="12.75">
      <c r="B12" s="26"/>
      <c r="C12" s="27"/>
      <c r="D12" s="27"/>
      <c r="E12" s="27"/>
      <c r="F12" s="27"/>
      <c r="G12" s="28"/>
      <c r="H12" s="28" t="s">
        <v>31</v>
      </c>
      <c r="I12" s="30"/>
      <c r="J12" s="28" t="s">
        <v>35</v>
      </c>
      <c r="K12" s="28" t="s">
        <v>36</v>
      </c>
      <c r="L12" s="28" t="s">
        <v>35</v>
      </c>
    </row>
    <row r="13" spans="2:12" ht="12.75">
      <c r="B13" s="26"/>
      <c r="C13" s="27"/>
      <c r="D13" s="27"/>
      <c r="E13" s="27"/>
      <c r="F13" s="27"/>
      <c r="G13" s="28"/>
      <c r="H13" s="28"/>
      <c r="I13" s="28"/>
      <c r="J13" s="28"/>
      <c r="K13" s="28" t="s">
        <v>37</v>
      </c>
      <c r="L13" s="28"/>
    </row>
    <row r="14" spans="2:12" ht="12.75">
      <c r="B14" s="26"/>
      <c r="C14" s="27"/>
      <c r="D14" s="27"/>
      <c r="E14" s="27"/>
      <c r="F14" s="27"/>
      <c r="G14" s="28"/>
      <c r="H14" s="28"/>
      <c r="I14" s="28"/>
      <c r="J14" s="28"/>
      <c r="K14" s="28" t="s">
        <v>38</v>
      </c>
      <c r="L14" s="28"/>
    </row>
    <row r="15" spans="2:12" ht="12.75">
      <c r="B15" s="28"/>
      <c r="C15" s="27"/>
      <c r="D15" s="27"/>
      <c r="E15" s="27"/>
      <c r="F15" s="27"/>
      <c r="G15" s="31"/>
      <c r="H15" s="27"/>
      <c r="I15" s="28"/>
      <c r="J15" s="27"/>
      <c r="K15" s="28" t="s">
        <v>39</v>
      </c>
      <c r="L15" s="28"/>
    </row>
    <row r="16" spans="2:12" s="27" customFormat="1" ht="13.5" thickBot="1">
      <c r="B16" s="32"/>
      <c r="G16" s="33"/>
      <c r="I16" s="32"/>
      <c r="J16" s="34"/>
      <c r="K16" s="28" t="s">
        <v>40</v>
      </c>
      <c r="L16" s="28"/>
    </row>
    <row r="17" spans="2:12" ht="13.5" thickBot="1">
      <c r="B17" s="35">
        <v>1</v>
      </c>
      <c r="C17" s="36"/>
      <c r="D17" s="36"/>
      <c r="E17" s="36">
        <v>2</v>
      </c>
      <c r="F17" s="36"/>
      <c r="G17" s="37">
        <v>3</v>
      </c>
      <c r="H17" s="37">
        <v>4</v>
      </c>
      <c r="I17" s="38">
        <v>5</v>
      </c>
      <c r="J17" s="39">
        <v>6</v>
      </c>
      <c r="K17" s="37">
        <v>7</v>
      </c>
      <c r="L17" s="38">
        <v>8</v>
      </c>
    </row>
    <row r="18" spans="2:12" ht="13.5" thickBot="1">
      <c r="B18" s="26"/>
      <c r="C18" s="27"/>
      <c r="D18" s="27"/>
      <c r="E18" s="27"/>
      <c r="F18" s="27"/>
      <c r="G18" s="28"/>
      <c r="H18" s="28"/>
      <c r="I18" s="28" t="s">
        <v>41</v>
      </c>
      <c r="J18" s="28" t="s">
        <v>42</v>
      </c>
      <c r="K18" s="28"/>
      <c r="L18" s="28" t="s">
        <v>43</v>
      </c>
    </row>
    <row r="19" spans="2:12" s="2" customFormat="1" ht="15.75" thickBot="1">
      <c r="B19" s="40">
        <v>1</v>
      </c>
      <c r="C19" s="41" t="s">
        <v>44</v>
      </c>
      <c r="D19" s="41"/>
      <c r="E19" s="41"/>
      <c r="F19" s="41"/>
      <c r="G19" s="42">
        <f>SUM(G20:G21)</f>
        <v>0</v>
      </c>
      <c r="H19" s="40">
        <v>11491.33</v>
      </c>
      <c r="I19" s="43">
        <f>H19*15%</f>
        <v>1723.6995</v>
      </c>
      <c r="J19" s="43">
        <f>H19-I19</f>
        <v>9767.6305</v>
      </c>
      <c r="K19" s="44">
        <v>-26141.92</v>
      </c>
      <c r="L19" s="43">
        <f>J19-K19-G19</f>
        <v>35909.5505</v>
      </c>
    </row>
    <row r="20" spans="2:12" s="48" customFormat="1" ht="12.75">
      <c r="B20" s="45"/>
      <c r="C20" s="21"/>
      <c r="D20" s="21"/>
      <c r="E20" s="21"/>
      <c r="F20" s="21"/>
      <c r="G20" s="46"/>
      <c r="H20" s="46"/>
      <c r="I20" s="46"/>
      <c r="J20" s="46"/>
      <c r="K20" s="46"/>
      <c r="L20" s="47"/>
    </row>
    <row r="21" spans="2:12" ht="15.75" thickBot="1">
      <c r="B21" s="26"/>
      <c r="C21" s="27"/>
      <c r="D21" s="27"/>
      <c r="E21" s="27"/>
      <c r="F21" s="27"/>
      <c r="G21" s="28"/>
      <c r="H21" s="28"/>
      <c r="I21" s="28"/>
      <c r="J21" s="28"/>
      <c r="K21" s="13"/>
      <c r="L21" s="51"/>
    </row>
    <row r="22" spans="2:12" s="2" customFormat="1" ht="15.75" thickBot="1">
      <c r="B22" s="40">
        <v>2</v>
      </c>
      <c r="C22" s="41" t="s">
        <v>45</v>
      </c>
      <c r="D22" s="41"/>
      <c r="E22" s="41"/>
      <c r="F22" s="41"/>
      <c r="G22" s="42">
        <f>G25+G27+G33+G34</f>
        <v>1552.52</v>
      </c>
      <c r="H22" s="41">
        <v>2753.38</v>
      </c>
      <c r="I22" s="52">
        <f>H22*15%</f>
        <v>413.007</v>
      </c>
      <c r="J22" s="43">
        <f>H22-I22</f>
        <v>2340.373</v>
      </c>
      <c r="K22" s="44">
        <v>-5651.07</v>
      </c>
      <c r="L22" s="43">
        <f>J22-K22-G22</f>
        <v>6438.922999999999</v>
      </c>
    </row>
    <row r="23" spans="2:12" s="48" customFormat="1" ht="12.75">
      <c r="B23" s="45"/>
      <c r="C23" s="21"/>
      <c r="D23" s="21"/>
      <c r="E23" s="21"/>
      <c r="F23" s="21"/>
      <c r="G23" s="46"/>
      <c r="H23" s="46"/>
      <c r="I23" s="46"/>
      <c r="J23" s="46"/>
      <c r="K23" s="46"/>
      <c r="L23" s="47"/>
    </row>
    <row r="24" spans="2:12" s="48" customFormat="1" ht="13.5" thickBot="1">
      <c r="B24" s="45"/>
      <c r="C24" s="53"/>
      <c r="D24" s="21"/>
      <c r="E24" s="21"/>
      <c r="F24" s="21"/>
      <c r="G24" s="46"/>
      <c r="H24" s="21"/>
      <c r="I24" s="46"/>
      <c r="J24" s="46"/>
      <c r="K24" s="46"/>
      <c r="L24" s="47"/>
    </row>
    <row r="25" spans="2:12" s="48" customFormat="1" ht="15.75" thickBot="1">
      <c r="B25" s="45"/>
      <c r="C25" s="21" t="s">
        <v>46</v>
      </c>
      <c r="D25" s="21"/>
      <c r="E25" s="21"/>
      <c r="F25" s="21"/>
      <c r="G25" s="54">
        <f>SUM(G23:G24)</f>
        <v>0</v>
      </c>
      <c r="H25" s="21"/>
      <c r="I25" s="46"/>
      <c r="J25" s="28"/>
      <c r="K25" s="28"/>
      <c r="L25" s="55"/>
    </row>
    <row r="26" spans="2:12" ht="13.5" thickBot="1">
      <c r="B26" s="26"/>
      <c r="C26" s="27"/>
      <c r="D26" s="27"/>
      <c r="E26" s="27"/>
      <c r="F26" s="27"/>
      <c r="G26" s="28"/>
      <c r="H26" s="27"/>
      <c r="I26" s="28"/>
      <c r="J26" s="50"/>
      <c r="K26" s="50"/>
      <c r="L26" s="56"/>
    </row>
    <row r="27" spans="2:12" s="2" customFormat="1" ht="15.75" thickBot="1">
      <c r="B27" s="40"/>
      <c r="C27" s="41" t="s">
        <v>47</v>
      </c>
      <c r="D27" s="41"/>
      <c r="E27" s="57" t="s">
        <v>60</v>
      </c>
      <c r="F27" s="41"/>
      <c r="G27" s="54">
        <f>SUM(G28:G32)</f>
        <v>1175.44</v>
      </c>
      <c r="H27" s="41"/>
      <c r="I27" s="58"/>
      <c r="J27" s="58"/>
      <c r="K27" s="58"/>
      <c r="L27" s="59"/>
    </row>
    <row r="28" spans="2:12" s="2" customFormat="1" ht="15">
      <c r="B28" s="45" t="s">
        <v>48</v>
      </c>
      <c r="C28" s="48" t="s">
        <v>49</v>
      </c>
      <c r="D28" s="13"/>
      <c r="E28" s="13"/>
      <c r="F28" s="13"/>
      <c r="G28" s="60">
        <v>194.73</v>
      </c>
      <c r="H28" s="13"/>
      <c r="I28" s="61"/>
      <c r="J28" s="61"/>
      <c r="K28" s="61"/>
      <c r="L28" s="62"/>
    </row>
    <row r="29" spans="2:12" s="2" customFormat="1" ht="15">
      <c r="B29" s="63"/>
      <c r="C29" s="48" t="s">
        <v>50</v>
      </c>
      <c r="D29" s="13"/>
      <c r="E29" s="13"/>
      <c r="F29" s="13"/>
      <c r="G29" s="64">
        <v>197.23</v>
      </c>
      <c r="H29" s="13"/>
      <c r="I29" s="61"/>
      <c r="J29" s="61"/>
      <c r="K29" s="61"/>
      <c r="L29" s="62"/>
    </row>
    <row r="30" spans="2:12" s="48" customFormat="1" ht="12.75">
      <c r="B30" s="45"/>
      <c r="C30" s="21" t="s">
        <v>51</v>
      </c>
      <c r="D30" s="21"/>
      <c r="E30" s="21"/>
      <c r="F30" s="21"/>
      <c r="G30" s="46">
        <v>239.8</v>
      </c>
      <c r="H30" s="65"/>
      <c r="I30" s="46"/>
      <c r="J30" s="46"/>
      <c r="K30" s="46"/>
      <c r="L30" s="47"/>
    </row>
    <row r="31" spans="2:12" s="48" customFormat="1" ht="12.75">
      <c r="B31" s="45"/>
      <c r="C31" s="21" t="s">
        <v>52</v>
      </c>
      <c r="D31" s="21"/>
      <c r="E31" s="21"/>
      <c r="F31" s="21"/>
      <c r="G31" s="46">
        <v>303.88</v>
      </c>
      <c r="H31" s="21"/>
      <c r="I31" s="21"/>
      <c r="J31" s="46"/>
      <c r="K31" s="46"/>
      <c r="L31" s="47"/>
    </row>
    <row r="32" spans="2:12" s="48" customFormat="1" ht="13.5" thickBot="1">
      <c r="B32" s="45"/>
      <c r="C32" s="21" t="s">
        <v>53</v>
      </c>
      <c r="D32" s="21"/>
      <c r="E32" s="21"/>
      <c r="F32" s="21"/>
      <c r="G32" s="66">
        <v>239.8</v>
      </c>
      <c r="H32" s="21"/>
      <c r="I32" s="21"/>
      <c r="J32" s="46"/>
      <c r="K32" s="46"/>
      <c r="L32" s="47"/>
    </row>
    <row r="33" spans="2:12" s="2" customFormat="1" ht="15.75" thickBot="1">
      <c r="B33" s="40"/>
      <c r="C33" s="41" t="s">
        <v>54</v>
      </c>
      <c r="D33" s="41"/>
      <c r="E33" s="41"/>
      <c r="F33" s="41"/>
      <c r="G33" s="67">
        <v>0</v>
      </c>
      <c r="H33" s="13"/>
      <c r="I33" s="13"/>
      <c r="J33" s="46"/>
      <c r="K33" s="46"/>
      <c r="L33" s="47"/>
    </row>
    <row r="34" spans="2:12" s="2" customFormat="1" ht="15.75" thickBot="1">
      <c r="B34" s="40"/>
      <c r="C34" s="41" t="s">
        <v>55</v>
      </c>
      <c r="D34" s="41"/>
      <c r="E34" s="41"/>
      <c r="F34" s="41"/>
      <c r="G34" s="67">
        <f>SUM(G35:G36)</f>
        <v>377.08</v>
      </c>
      <c r="H34" s="13"/>
      <c r="I34" s="13"/>
      <c r="J34" s="50"/>
      <c r="K34" s="50"/>
      <c r="L34" s="56"/>
    </row>
    <row r="35" spans="2:12" s="48" customFormat="1" ht="12.75">
      <c r="B35" s="45" t="s">
        <v>20</v>
      </c>
      <c r="C35" s="21"/>
      <c r="D35" s="21"/>
      <c r="E35" s="21"/>
      <c r="F35" s="21"/>
      <c r="G35" s="68">
        <v>188.54</v>
      </c>
      <c r="H35" s="21"/>
      <c r="I35" s="21"/>
      <c r="J35" s="50"/>
      <c r="K35" s="50"/>
      <c r="L35" s="56"/>
    </row>
    <row r="36" spans="2:12" s="48" customFormat="1" ht="13.5" thickBot="1">
      <c r="B36" s="45" t="s">
        <v>56</v>
      </c>
      <c r="C36" s="21"/>
      <c r="D36" s="21"/>
      <c r="E36" s="21"/>
      <c r="F36" s="21"/>
      <c r="G36" s="46">
        <v>188.54</v>
      </c>
      <c r="H36" s="46"/>
      <c r="I36" s="46"/>
      <c r="J36" s="46"/>
      <c r="K36" s="46"/>
      <c r="L36" s="47"/>
    </row>
    <row r="37" spans="2:12" s="73" customFormat="1" ht="16.5" thickBot="1">
      <c r="B37" s="69"/>
      <c r="C37" s="70" t="s">
        <v>46</v>
      </c>
      <c r="D37" s="70"/>
      <c r="E37" s="70"/>
      <c r="F37" s="70"/>
      <c r="G37" s="71">
        <f aca="true" t="shared" si="0" ref="G37:L37">G19+G22</f>
        <v>1552.52</v>
      </c>
      <c r="H37" s="71">
        <f t="shared" si="0"/>
        <v>14244.71</v>
      </c>
      <c r="I37" s="72">
        <f t="shared" si="0"/>
        <v>2136.7065</v>
      </c>
      <c r="J37" s="72">
        <f t="shared" si="0"/>
        <v>12108.003499999999</v>
      </c>
      <c r="K37" s="71">
        <f t="shared" si="0"/>
        <v>-31792.989999999998</v>
      </c>
      <c r="L37" s="72">
        <f t="shared" si="0"/>
        <v>42348.47349999999</v>
      </c>
    </row>
    <row r="38" spans="10:12" ht="12.75">
      <c r="J38" s="27"/>
      <c r="K38" s="21"/>
      <c r="L38" s="27"/>
    </row>
    <row r="39" spans="2:12" ht="12.75">
      <c r="B39" t="s">
        <v>57</v>
      </c>
      <c r="J39" s="21"/>
      <c r="K39" s="49"/>
      <c r="L39" s="27"/>
    </row>
    <row r="40" spans="10:12" ht="12.75">
      <c r="J40" s="49"/>
      <c r="K40" s="27"/>
      <c r="L40" s="21"/>
    </row>
    <row r="41" spans="2:12" ht="12.75">
      <c r="B41" t="s">
        <v>58</v>
      </c>
      <c r="J41" s="21"/>
      <c r="K41" s="21"/>
      <c r="L41" s="21"/>
    </row>
    <row r="42" spans="10:12" ht="12.75">
      <c r="J42" s="27"/>
      <c r="K42" s="21"/>
      <c r="L42" s="21"/>
    </row>
    <row r="43" spans="10:12" ht="12.75">
      <c r="J43" s="27"/>
      <c r="K43" s="21"/>
      <c r="L43" s="21"/>
    </row>
    <row r="44" spans="10:12" ht="12.75">
      <c r="J44" s="21"/>
      <c r="K44" s="27"/>
      <c r="L44" s="21"/>
    </row>
    <row r="45" spans="10:12" ht="12.75">
      <c r="J45" s="49"/>
      <c r="K45" s="49"/>
      <c r="L45" s="21"/>
    </row>
    <row r="46" spans="10:12" ht="12.75">
      <c r="J46" s="21"/>
      <c r="K46" s="49"/>
      <c r="L46" s="21"/>
    </row>
    <row r="47" spans="10:12" ht="12.75">
      <c r="J47" s="49"/>
      <c r="K47" s="49"/>
      <c r="L47" s="21"/>
    </row>
    <row r="48" spans="10:12" ht="12.75">
      <c r="J48" s="27"/>
      <c r="K48" s="21"/>
      <c r="L48" s="21"/>
    </row>
    <row r="49" spans="10:12" ht="12.75">
      <c r="J49" s="21"/>
      <c r="K49" s="27"/>
      <c r="L49" s="21"/>
    </row>
    <row r="50" spans="10:12" ht="15">
      <c r="J50" s="27"/>
      <c r="K50" s="13"/>
      <c r="L50" s="27"/>
    </row>
    <row r="51" spans="10:12" ht="12.75">
      <c r="J51" s="27"/>
      <c r="K51" s="27"/>
      <c r="L51" s="27"/>
    </row>
    <row r="52" spans="10:12" ht="12.75">
      <c r="J52" s="49"/>
      <c r="K52" s="21"/>
      <c r="L52" s="27"/>
    </row>
    <row r="53" spans="10:12" ht="12.75">
      <c r="J53" s="21"/>
      <c r="K53" s="21"/>
      <c r="L53" s="21"/>
    </row>
    <row r="54" spans="10:12" ht="12.75">
      <c r="J54" s="27"/>
      <c r="K54" s="27"/>
      <c r="L54" s="27"/>
    </row>
    <row r="55" spans="10:12" ht="12.75">
      <c r="J55" s="49"/>
      <c r="K55" s="21"/>
      <c r="L55" s="27"/>
    </row>
    <row r="56" spans="10:12" ht="12.75">
      <c r="J56" s="49"/>
      <c r="K56" s="27"/>
      <c r="L56" s="27"/>
    </row>
    <row r="57" spans="10:12" ht="12.75">
      <c r="J57" s="21"/>
      <c r="K57" s="21"/>
      <c r="L57" s="27"/>
    </row>
    <row r="58" spans="10:12" ht="15.75">
      <c r="J58" s="21"/>
      <c r="K58" s="74"/>
      <c r="L58" s="74"/>
    </row>
    <row r="59" spans="10:12" ht="12.75">
      <c r="J59" s="27"/>
      <c r="K59" s="21"/>
      <c r="L59" s="27"/>
    </row>
    <row r="60" spans="10:12" ht="15">
      <c r="J60" s="13"/>
      <c r="K60" s="13"/>
      <c r="L60" s="13"/>
    </row>
    <row r="61" spans="10:12" ht="15">
      <c r="J61" s="13"/>
      <c r="K61" s="13"/>
      <c r="L61" s="13"/>
    </row>
    <row r="62" spans="10:12" ht="15">
      <c r="J62" s="13"/>
      <c r="K62" s="13"/>
      <c r="L62" s="13"/>
    </row>
    <row r="63" spans="10:12" ht="12.75">
      <c r="J63" s="21"/>
      <c r="K63" s="21"/>
      <c r="L63" s="21"/>
    </row>
    <row r="64" spans="10:12" ht="15">
      <c r="J64" s="13"/>
      <c r="K64" s="21"/>
      <c r="L64" s="27"/>
    </row>
    <row r="65" spans="10:12" ht="12.75">
      <c r="J65" s="21"/>
      <c r="K65" s="21"/>
      <c r="L65" s="27"/>
    </row>
    <row r="66" spans="10:12" ht="12.75">
      <c r="J66" s="21"/>
      <c r="K66" s="21"/>
      <c r="L66" s="27"/>
    </row>
    <row r="67" spans="10:12" ht="12.75">
      <c r="J67" s="21"/>
      <c r="K67" s="21"/>
      <c r="L67" s="27"/>
    </row>
    <row r="68" spans="10:12" ht="12.75">
      <c r="J68" s="21"/>
      <c r="K68" s="21"/>
      <c r="L68" s="27"/>
    </row>
    <row r="69" spans="10:12" ht="12.75">
      <c r="J69" s="21"/>
      <c r="K69" s="21"/>
      <c r="L69" s="27"/>
    </row>
    <row r="70" spans="10:12" ht="15">
      <c r="J70" s="21"/>
      <c r="K70" s="13"/>
      <c r="L70" s="27"/>
    </row>
    <row r="71" spans="10:12" ht="12.75">
      <c r="J71" s="21"/>
      <c r="K71" s="21"/>
      <c r="L71" s="27"/>
    </row>
    <row r="72" spans="10:12" ht="12.75">
      <c r="J72" s="21"/>
      <c r="K72" s="21"/>
      <c r="L72" s="27"/>
    </row>
    <row r="73" spans="10:12" ht="12.75">
      <c r="J73" s="21"/>
      <c r="K73" s="21"/>
      <c r="L73" s="27"/>
    </row>
    <row r="74" spans="10:12" ht="12.75">
      <c r="J74" s="21"/>
      <c r="K74" s="21"/>
      <c r="L74" s="27"/>
    </row>
    <row r="75" spans="10:12" ht="12.75">
      <c r="J75" s="21"/>
      <c r="K75" s="27"/>
      <c r="L75" s="27"/>
    </row>
    <row r="76" spans="10:12" ht="15.75">
      <c r="J76" s="21"/>
      <c r="K76" s="74"/>
      <c r="L76" s="27"/>
    </row>
    <row r="77" spans="10:12" ht="12.75">
      <c r="J77" s="21"/>
      <c r="K77" s="27"/>
      <c r="L77" s="27"/>
    </row>
    <row r="78" spans="10:12" ht="15">
      <c r="J78" s="13"/>
      <c r="K78" s="27"/>
      <c r="L78" s="27"/>
    </row>
    <row r="79" spans="10:12" ht="12.75">
      <c r="J79" s="21"/>
      <c r="K79" s="27"/>
      <c r="L79" s="27"/>
    </row>
    <row r="80" spans="10:12" ht="12.75">
      <c r="J80" s="21"/>
      <c r="K80" s="27"/>
      <c r="L80" s="27"/>
    </row>
    <row r="81" spans="10:12" ht="12.75">
      <c r="J81" s="21"/>
      <c r="K81" s="27"/>
      <c r="L81" s="27"/>
    </row>
    <row r="82" spans="10:12" ht="12.75">
      <c r="J82" s="21"/>
      <c r="K82" s="27"/>
      <c r="L82" s="27"/>
    </row>
    <row r="83" spans="10:12" ht="12.75">
      <c r="J83" s="27"/>
      <c r="K83" s="27"/>
      <c r="L83" s="27"/>
    </row>
    <row r="84" spans="10:12" ht="15.75">
      <c r="J84" s="74"/>
      <c r="K84" s="74"/>
      <c r="L84" s="74"/>
    </row>
    <row r="85" spans="10:12" ht="15.75">
      <c r="J85" s="74"/>
      <c r="K85" s="27"/>
      <c r="L85" s="27"/>
    </row>
    <row r="86" spans="10:12" ht="12.75">
      <c r="J86" s="75"/>
      <c r="K86" s="49"/>
      <c r="L86" s="75"/>
    </row>
    <row r="87" spans="10:12" ht="12.75">
      <c r="J87" s="75"/>
      <c r="K87" s="49"/>
      <c r="L87" s="75"/>
    </row>
    <row r="88" spans="10:12" ht="12.75">
      <c r="J88" s="75"/>
      <c r="K88" s="49"/>
      <c r="L88" s="75"/>
    </row>
    <row r="89" spans="10:12" ht="12.75">
      <c r="J89" s="75"/>
      <c r="K89" s="49"/>
      <c r="L89" s="75"/>
    </row>
    <row r="90" spans="10:12" ht="12.75">
      <c r="J90" s="75"/>
      <c r="K90" s="49"/>
      <c r="L90" s="76"/>
    </row>
    <row r="91" spans="10:12" ht="12.75">
      <c r="J91" s="49"/>
      <c r="K91" s="49"/>
      <c r="L91" s="49"/>
    </row>
    <row r="92" spans="10:12" ht="12.75">
      <c r="J92" s="27"/>
      <c r="K92" s="27"/>
      <c r="L92" s="27"/>
    </row>
    <row r="93" spans="10:12" ht="12.75">
      <c r="J93" s="27"/>
      <c r="K93" s="27"/>
      <c r="L93" s="27"/>
    </row>
    <row r="94" spans="10:12" ht="12.75">
      <c r="J94" s="27"/>
      <c r="K94" s="27"/>
      <c r="L94" s="27"/>
    </row>
    <row r="95" spans="10:12" ht="12.75">
      <c r="J95" s="27"/>
      <c r="K95" s="27"/>
      <c r="L95" s="27"/>
    </row>
    <row r="96" spans="10:12" ht="12.75">
      <c r="J96" s="27"/>
      <c r="K96" s="27"/>
      <c r="L96" s="27"/>
    </row>
    <row r="97" spans="10:12" ht="12.75">
      <c r="J97" s="27"/>
      <c r="K97" s="27"/>
      <c r="L97" s="27"/>
    </row>
    <row r="98" spans="10:12" ht="12.75">
      <c r="J98" s="27"/>
      <c r="K98" s="27"/>
      <c r="L98" s="27"/>
    </row>
    <row r="99" spans="10:12" ht="12.75">
      <c r="J99" s="27"/>
      <c r="K99" s="27"/>
      <c r="L99" s="27"/>
    </row>
    <row r="100" spans="10:12" ht="12.75">
      <c r="J100" s="27"/>
      <c r="K100" s="27"/>
      <c r="L100" s="27"/>
    </row>
    <row r="101" spans="10:12" ht="12.75">
      <c r="J101" s="27"/>
      <c r="K101" s="27"/>
      <c r="L101" s="27"/>
    </row>
    <row r="102" spans="10:12" ht="12.75">
      <c r="J102" s="27"/>
      <c r="K102" s="27"/>
      <c r="L102" s="27"/>
    </row>
    <row r="103" spans="10:12" ht="12.75">
      <c r="J103" s="27"/>
      <c r="K103" s="27"/>
      <c r="L103" s="27"/>
    </row>
    <row r="104" spans="10:12" ht="12.75">
      <c r="J104" s="27"/>
      <c r="K104" s="27"/>
      <c r="L104" s="27"/>
    </row>
    <row r="105" spans="10:12" ht="12.75">
      <c r="J105" s="27"/>
      <c r="K105" s="27"/>
      <c r="L105" s="27"/>
    </row>
    <row r="106" spans="10:12" ht="12.75">
      <c r="J106" s="27"/>
      <c r="K106" s="27"/>
      <c r="L106" s="27"/>
    </row>
    <row r="107" spans="10:12" ht="12.75">
      <c r="J107" s="27"/>
      <c r="K107" s="27"/>
      <c r="L107" s="27"/>
    </row>
    <row r="108" spans="10:12" ht="12.75">
      <c r="J108" s="27"/>
      <c r="K108" s="27"/>
      <c r="L108" s="27"/>
    </row>
  </sheetData>
  <printOptions/>
  <pageMargins left="0.75" right="0.75" top="1" bottom="1" header="0.5" footer="0.5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4"/>
  <sheetViews>
    <sheetView workbookViewId="0" topLeftCell="A16">
      <selection activeCell="G41" sqref="G4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61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77</v>
      </c>
      <c r="C7" s="2"/>
      <c r="D7" s="2"/>
      <c r="E7" s="2"/>
    </row>
    <row r="8" spans="2:5" s="1" customFormat="1" ht="15">
      <c r="B8" s="2" t="s">
        <v>62</v>
      </c>
      <c r="C8" s="2"/>
      <c r="E8" s="2"/>
    </row>
    <row r="9" ht="13.5" thickBot="1"/>
    <row r="10" spans="2:11" ht="12.75">
      <c r="B10" s="23" t="s">
        <v>24</v>
      </c>
      <c r="C10" s="24" t="s">
        <v>5</v>
      </c>
      <c r="D10" s="24"/>
      <c r="E10" s="24"/>
      <c r="F10" s="24"/>
      <c r="G10" s="25" t="s">
        <v>25</v>
      </c>
      <c r="H10" s="25" t="s">
        <v>26</v>
      </c>
      <c r="I10" s="25" t="s">
        <v>27</v>
      </c>
      <c r="J10" s="25" t="s">
        <v>28</v>
      </c>
      <c r="K10" s="77" t="s">
        <v>30</v>
      </c>
    </row>
    <row r="11" spans="2:11" ht="12.75">
      <c r="B11" s="26"/>
      <c r="C11" s="27"/>
      <c r="D11" s="27"/>
      <c r="E11" s="27"/>
      <c r="F11" s="27"/>
      <c r="G11" s="28" t="s">
        <v>31</v>
      </c>
      <c r="H11" s="28" t="s">
        <v>32</v>
      </c>
      <c r="I11" s="28" t="s">
        <v>63</v>
      </c>
      <c r="J11" s="28" t="s">
        <v>33</v>
      </c>
      <c r="K11" s="55" t="s">
        <v>64</v>
      </c>
    </row>
    <row r="12" spans="2:11" ht="12.75">
      <c r="B12" s="26"/>
      <c r="C12" s="27"/>
      <c r="D12" s="27"/>
      <c r="E12" s="27"/>
      <c r="F12" s="27"/>
      <c r="G12" s="28"/>
      <c r="H12" s="28" t="s">
        <v>31</v>
      </c>
      <c r="I12" s="28" t="s">
        <v>65</v>
      </c>
      <c r="J12" s="28" t="s">
        <v>35</v>
      </c>
      <c r="K12" s="55"/>
    </row>
    <row r="13" spans="2:11" ht="12.75">
      <c r="B13" s="26"/>
      <c r="C13" s="27"/>
      <c r="D13" s="27"/>
      <c r="E13" s="27"/>
      <c r="F13" s="27"/>
      <c r="G13" s="28"/>
      <c r="H13" s="28"/>
      <c r="I13" s="28"/>
      <c r="J13" s="28"/>
      <c r="K13" s="55"/>
    </row>
    <row r="14" spans="2:11" ht="13.5" thickBot="1">
      <c r="B14" s="78"/>
      <c r="C14" s="79"/>
      <c r="D14" s="79"/>
      <c r="E14" s="79"/>
      <c r="F14" s="79"/>
      <c r="G14" s="32"/>
      <c r="H14" s="32"/>
      <c r="I14" s="32"/>
      <c r="J14" s="32"/>
      <c r="K14" s="80"/>
    </row>
    <row r="15" spans="2:11" ht="13.5" thickBot="1">
      <c r="B15" s="78"/>
      <c r="C15" s="79"/>
      <c r="D15" s="79"/>
      <c r="E15" s="79"/>
      <c r="F15" s="79"/>
      <c r="G15" s="32"/>
      <c r="H15" s="32"/>
      <c r="I15" s="32"/>
      <c r="J15" s="32"/>
      <c r="K15" s="80"/>
    </row>
    <row r="16" spans="2:11" ht="13.5" thickBot="1">
      <c r="B16" s="35">
        <v>1</v>
      </c>
      <c r="C16" s="36"/>
      <c r="D16" s="36"/>
      <c r="E16" s="36">
        <v>2</v>
      </c>
      <c r="F16" s="36"/>
      <c r="G16" s="37">
        <v>3</v>
      </c>
      <c r="H16" s="37">
        <v>4</v>
      </c>
      <c r="I16" s="37">
        <v>5</v>
      </c>
      <c r="J16" s="37">
        <v>6</v>
      </c>
      <c r="K16" s="38">
        <v>7</v>
      </c>
    </row>
    <row r="17" spans="2:11" ht="13.5" thickBot="1">
      <c r="B17" s="26"/>
      <c r="C17" s="27"/>
      <c r="D17" s="27"/>
      <c r="E17" s="27"/>
      <c r="F17" s="27"/>
      <c r="G17" s="28"/>
      <c r="H17" s="28"/>
      <c r="I17" s="28" t="s">
        <v>66</v>
      </c>
      <c r="J17" s="28" t="s">
        <v>42</v>
      </c>
      <c r="K17" s="55" t="s">
        <v>67</v>
      </c>
    </row>
    <row r="18" spans="2:13" s="2" customFormat="1" ht="15.75" thickBot="1">
      <c r="B18" s="40">
        <v>1</v>
      </c>
      <c r="C18" s="41" t="s">
        <v>44</v>
      </c>
      <c r="D18" s="41"/>
      <c r="E18" s="41"/>
      <c r="F18" s="41"/>
      <c r="G18" s="42">
        <f>SUM(G19:G20)</f>
        <v>0</v>
      </c>
      <c r="H18" s="40">
        <v>12107.46</v>
      </c>
      <c r="I18" s="43">
        <f>H18*10%</f>
        <v>1210.7459999999999</v>
      </c>
      <c r="J18" s="43">
        <f>H18-I18</f>
        <v>10896.714</v>
      </c>
      <c r="K18" s="44">
        <f>J18-G18</f>
        <v>10896.714</v>
      </c>
      <c r="M18" s="13"/>
    </row>
    <row r="19" spans="2:13" s="48" customFormat="1" ht="12.75">
      <c r="B19" s="45"/>
      <c r="C19" s="21"/>
      <c r="D19" s="21"/>
      <c r="E19" s="21"/>
      <c r="F19" s="21"/>
      <c r="G19" s="81"/>
      <c r="H19" s="65"/>
      <c r="I19" s="82"/>
      <c r="J19" s="82"/>
      <c r="K19" s="83"/>
      <c r="L19" s="76"/>
      <c r="M19" s="83"/>
    </row>
    <row r="20" spans="2:13" ht="13.5" thickBot="1">
      <c r="B20" s="26"/>
      <c r="C20" s="27"/>
      <c r="D20" s="27"/>
      <c r="E20" s="27"/>
      <c r="F20" s="27"/>
      <c r="G20" s="28"/>
      <c r="H20" s="28"/>
      <c r="I20" s="28"/>
      <c r="J20" s="28"/>
      <c r="K20" s="55"/>
      <c r="M20" s="27"/>
    </row>
    <row r="21" spans="2:13" s="2" customFormat="1" ht="15.75" thickBot="1">
      <c r="B21" s="40">
        <v>2</v>
      </c>
      <c r="C21" s="41" t="s">
        <v>45</v>
      </c>
      <c r="D21" s="41"/>
      <c r="E21" s="41"/>
      <c r="F21" s="41"/>
      <c r="G21" s="42">
        <f>G24+G26+G40</f>
        <v>1998.42</v>
      </c>
      <c r="H21" s="41">
        <v>2900.82</v>
      </c>
      <c r="I21" s="52">
        <f>H21*10%</f>
        <v>290.08200000000005</v>
      </c>
      <c r="J21" s="43">
        <f>H21-I21</f>
        <v>2610.7380000000003</v>
      </c>
      <c r="K21" s="44">
        <f>J21-G21</f>
        <v>612.3180000000002</v>
      </c>
      <c r="M21" s="13"/>
    </row>
    <row r="22" spans="2:13" s="48" customFormat="1" ht="12.75">
      <c r="B22" s="45"/>
      <c r="C22" s="21"/>
      <c r="D22" s="21"/>
      <c r="E22" s="21"/>
      <c r="F22" s="21"/>
      <c r="G22" s="84"/>
      <c r="H22" s="46"/>
      <c r="I22" s="65"/>
      <c r="J22" s="46"/>
      <c r="K22" s="46"/>
      <c r="L22" s="84"/>
      <c r="M22" s="21"/>
    </row>
    <row r="23" spans="2:13" ht="13.5" thickBot="1">
      <c r="B23" s="26"/>
      <c r="C23" s="85"/>
      <c r="D23" s="27"/>
      <c r="E23" s="27"/>
      <c r="F23" s="27"/>
      <c r="G23" s="28"/>
      <c r="H23" s="28"/>
      <c r="I23" s="28"/>
      <c r="J23" s="28"/>
      <c r="K23" s="55"/>
      <c r="M23" s="27"/>
    </row>
    <row r="24" spans="2:13" s="48" customFormat="1" ht="15.75" thickBot="1">
      <c r="B24" s="45"/>
      <c r="C24" s="53" t="s">
        <v>68</v>
      </c>
      <c r="D24" s="21"/>
      <c r="E24" s="21"/>
      <c r="F24" s="21"/>
      <c r="G24" s="54">
        <f>SUM(G22:G23)</f>
        <v>0</v>
      </c>
      <c r="H24" s="46"/>
      <c r="I24" s="46"/>
      <c r="J24" s="46"/>
      <c r="K24" s="47"/>
      <c r="M24" s="21"/>
    </row>
    <row r="25" spans="2:13" ht="13.5" thickBot="1">
      <c r="B25" s="26"/>
      <c r="C25" s="27"/>
      <c r="D25" s="27"/>
      <c r="E25" s="27"/>
      <c r="F25" s="27"/>
      <c r="G25" s="28"/>
      <c r="H25" s="28"/>
      <c r="I25" s="28"/>
      <c r="J25" s="28"/>
      <c r="K25" s="55"/>
      <c r="M25" s="27"/>
    </row>
    <row r="26" spans="2:13" s="2" customFormat="1" ht="15.75" thickBot="1">
      <c r="B26" s="40"/>
      <c r="C26" s="41" t="s">
        <v>47</v>
      </c>
      <c r="D26" s="41"/>
      <c r="E26" s="57" t="s">
        <v>78</v>
      </c>
      <c r="F26" s="41"/>
      <c r="G26" s="54">
        <f>SUM(G27:G39)</f>
        <v>1621.3300000000002</v>
      </c>
      <c r="H26" s="41"/>
      <c r="I26" s="58"/>
      <c r="J26" s="58"/>
      <c r="K26" s="59"/>
      <c r="M26" s="13"/>
    </row>
    <row r="27" spans="2:12" s="48" customFormat="1" ht="12.75">
      <c r="B27" s="45" t="s">
        <v>69</v>
      </c>
      <c r="C27" s="48" t="s">
        <v>49</v>
      </c>
      <c r="E27" s="21"/>
      <c r="F27" s="21"/>
      <c r="G27" s="46">
        <v>50.08</v>
      </c>
      <c r="H27" s="46"/>
      <c r="I27" s="46"/>
      <c r="J27" s="46"/>
      <c r="K27" s="46"/>
      <c r="L27" s="47"/>
    </row>
    <row r="28" spans="2:12" s="48" customFormat="1" ht="12.75">
      <c r="B28" s="65"/>
      <c r="C28" s="48" t="s">
        <v>50</v>
      </c>
      <c r="E28" s="21"/>
      <c r="F28" s="21"/>
      <c r="G28" s="46">
        <v>83.81</v>
      </c>
      <c r="H28" s="46"/>
      <c r="I28" s="46"/>
      <c r="J28" s="46"/>
      <c r="K28" s="46"/>
      <c r="L28" s="47"/>
    </row>
    <row r="29" spans="2:13" s="48" customFormat="1" ht="12.75">
      <c r="B29" s="45"/>
      <c r="C29" s="21" t="s">
        <v>51</v>
      </c>
      <c r="D29" s="21"/>
      <c r="E29" s="21"/>
      <c r="F29" s="21"/>
      <c r="G29" s="46">
        <v>137.14</v>
      </c>
      <c r="H29" s="21"/>
      <c r="I29" s="46"/>
      <c r="J29" s="46"/>
      <c r="K29" s="47"/>
      <c r="M29" s="21"/>
    </row>
    <row r="30" spans="2:13" s="48" customFormat="1" ht="12.75">
      <c r="B30" s="45"/>
      <c r="C30" s="21" t="s">
        <v>52</v>
      </c>
      <c r="D30" s="21"/>
      <c r="E30" s="21"/>
      <c r="F30" s="21"/>
      <c r="G30" s="46">
        <v>136.25</v>
      </c>
      <c r="H30" s="21"/>
      <c r="I30" s="46"/>
      <c r="J30" s="46"/>
      <c r="K30" s="84"/>
      <c r="M30" s="21"/>
    </row>
    <row r="31" spans="2:12" s="48" customFormat="1" ht="12.75">
      <c r="B31" s="45"/>
      <c r="C31" s="48" t="s">
        <v>53</v>
      </c>
      <c r="D31" s="21"/>
      <c r="E31" s="21"/>
      <c r="F31" s="21"/>
      <c r="G31" s="46">
        <v>93.54</v>
      </c>
      <c r="H31" s="46"/>
      <c r="I31" s="46"/>
      <c r="J31" s="46"/>
      <c r="K31" s="46"/>
      <c r="L31" s="47"/>
    </row>
    <row r="32" spans="2:12" s="48" customFormat="1" ht="12.75">
      <c r="B32" s="45"/>
      <c r="C32" s="48" t="s">
        <v>70</v>
      </c>
      <c r="D32" s="21"/>
      <c r="E32" s="21"/>
      <c r="F32" s="21"/>
      <c r="G32" s="46">
        <v>171.46</v>
      </c>
      <c r="H32" s="46"/>
      <c r="I32" s="46"/>
      <c r="J32" s="46"/>
      <c r="K32" s="46"/>
      <c r="L32" s="47"/>
    </row>
    <row r="33" spans="2:12" s="48" customFormat="1" ht="12.75">
      <c r="B33" s="45"/>
      <c r="C33" s="48" t="s">
        <v>71</v>
      </c>
      <c r="D33" s="21"/>
      <c r="E33" s="21"/>
      <c r="F33" s="21"/>
      <c r="G33" s="46">
        <v>138.9</v>
      </c>
      <c r="H33" s="46"/>
      <c r="I33" s="46"/>
      <c r="J33" s="46"/>
      <c r="K33" s="46"/>
      <c r="L33" s="47"/>
    </row>
    <row r="34" spans="2:12" s="48" customFormat="1" ht="12.75">
      <c r="B34" s="45"/>
      <c r="C34" s="21" t="s">
        <v>72</v>
      </c>
      <c r="D34" s="21"/>
      <c r="E34" s="21"/>
      <c r="F34" s="21"/>
      <c r="G34" s="46">
        <v>191.34</v>
      </c>
      <c r="H34" s="46"/>
      <c r="I34" s="46"/>
      <c r="J34" s="46"/>
      <c r="K34" s="46"/>
      <c r="L34" s="47"/>
    </row>
    <row r="35" spans="2:12" s="48" customFormat="1" ht="12.75">
      <c r="B35" s="45"/>
      <c r="C35" s="21" t="s">
        <v>73</v>
      </c>
      <c r="D35" s="21"/>
      <c r="E35" s="21"/>
      <c r="F35" s="21"/>
      <c r="G35" s="46">
        <v>147.45</v>
      </c>
      <c r="H35" s="46"/>
      <c r="I35" s="46"/>
      <c r="J35" s="46"/>
      <c r="K35" s="46"/>
      <c r="L35" s="47"/>
    </row>
    <row r="36" spans="2:12" s="48" customFormat="1" ht="12.75">
      <c r="B36" s="45"/>
      <c r="C36" s="48" t="s">
        <v>74</v>
      </c>
      <c r="D36" s="21"/>
      <c r="E36" s="21"/>
      <c r="F36" s="21"/>
      <c r="G36" s="46">
        <v>177.64</v>
      </c>
      <c r="H36" s="46"/>
      <c r="I36" s="46"/>
      <c r="J36" s="46"/>
      <c r="K36" s="46"/>
      <c r="L36" s="47"/>
    </row>
    <row r="37" spans="2:12" s="48" customFormat="1" ht="12.75">
      <c r="B37" s="45"/>
      <c r="C37" s="48" t="s">
        <v>75</v>
      </c>
      <c r="D37" s="21"/>
      <c r="E37" s="21"/>
      <c r="F37" s="21"/>
      <c r="G37" s="46">
        <v>168.51</v>
      </c>
      <c r="H37" s="46"/>
      <c r="I37" s="46"/>
      <c r="J37" s="46"/>
      <c r="K37" s="46"/>
      <c r="L37" s="47"/>
    </row>
    <row r="38" spans="2:12" s="48" customFormat="1" ht="12.75">
      <c r="B38" s="45"/>
      <c r="C38" s="48" t="s">
        <v>76</v>
      </c>
      <c r="D38" s="21"/>
      <c r="E38" s="21"/>
      <c r="F38" s="21"/>
      <c r="G38" s="46">
        <v>125.21</v>
      </c>
      <c r="H38" s="46"/>
      <c r="I38" s="46"/>
      <c r="J38" s="46"/>
      <c r="K38" s="46"/>
      <c r="L38" s="47"/>
    </row>
    <row r="39" spans="2:13" s="48" customFormat="1" ht="13.5" thickBot="1">
      <c r="B39" s="45"/>
      <c r="C39" s="21"/>
      <c r="D39" s="21"/>
      <c r="E39" s="21"/>
      <c r="F39" s="21"/>
      <c r="G39" s="66"/>
      <c r="H39" s="21"/>
      <c r="I39" s="46"/>
      <c r="J39" s="46"/>
      <c r="K39" s="47"/>
      <c r="M39" s="21"/>
    </row>
    <row r="40" spans="2:13" s="2" customFormat="1" ht="15.75" thickBot="1">
      <c r="B40" s="40"/>
      <c r="C40" s="41" t="s">
        <v>55</v>
      </c>
      <c r="D40" s="41"/>
      <c r="E40" s="41"/>
      <c r="F40" s="41"/>
      <c r="G40" s="54">
        <f>SUM(G41:G41)</f>
        <v>377.09</v>
      </c>
      <c r="H40" s="41"/>
      <c r="I40" s="58"/>
      <c r="J40" s="58"/>
      <c r="K40" s="59"/>
      <c r="M40" s="13"/>
    </row>
    <row r="41" spans="2:13" ht="13.5" thickBot="1">
      <c r="B41" s="45" t="s">
        <v>69</v>
      </c>
      <c r="C41" s="27"/>
      <c r="D41" s="27"/>
      <c r="E41" s="27"/>
      <c r="F41" s="27"/>
      <c r="G41" s="46">
        <v>377.09</v>
      </c>
      <c r="H41" s="28"/>
      <c r="I41" s="28"/>
      <c r="J41" s="28"/>
      <c r="K41" s="55"/>
      <c r="M41" s="27"/>
    </row>
    <row r="42" spans="2:13" s="73" customFormat="1" ht="16.5" thickBot="1">
      <c r="B42" s="69"/>
      <c r="C42" s="70" t="s">
        <v>46</v>
      </c>
      <c r="D42" s="70"/>
      <c r="E42" s="70"/>
      <c r="F42" s="70"/>
      <c r="G42" s="71">
        <f>G18+G21</f>
        <v>1998.42</v>
      </c>
      <c r="H42" s="71">
        <f>H18+H21</f>
        <v>15008.279999999999</v>
      </c>
      <c r="I42" s="72">
        <f>I18+I21</f>
        <v>1500.828</v>
      </c>
      <c r="J42" s="72">
        <f>J18+J21</f>
        <v>13507.452000000001</v>
      </c>
      <c r="K42" s="72">
        <f>K18+K21</f>
        <v>11509.032</v>
      </c>
      <c r="M42" s="86"/>
    </row>
    <row r="43" ht="12.75">
      <c r="M43" s="27"/>
    </row>
    <row r="44" ht="12.75">
      <c r="M44" s="27"/>
    </row>
    <row r="48" s="48" customFormat="1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7"/>
  <sheetViews>
    <sheetView workbookViewId="0" topLeftCell="E19">
      <selection activeCell="N34" sqref="N3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61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77</v>
      </c>
      <c r="C7" s="2"/>
      <c r="D7" s="2"/>
      <c r="E7" s="2"/>
    </row>
    <row r="8" spans="2:5" s="1" customFormat="1" ht="15">
      <c r="B8" s="2" t="s">
        <v>79</v>
      </c>
      <c r="C8" s="2"/>
      <c r="E8" s="2"/>
    </row>
    <row r="9" ht="13.5" thickBot="1"/>
    <row r="10" spans="2:12" ht="12.75">
      <c r="B10" s="23" t="s">
        <v>24</v>
      </c>
      <c r="C10" s="24" t="s">
        <v>5</v>
      </c>
      <c r="D10" s="24"/>
      <c r="E10" s="24"/>
      <c r="F10" s="24"/>
      <c r="G10" s="25" t="s">
        <v>25</v>
      </c>
      <c r="H10" s="25" t="s">
        <v>26</v>
      </c>
      <c r="I10" s="25" t="s">
        <v>27</v>
      </c>
      <c r="J10" s="25" t="s">
        <v>28</v>
      </c>
      <c r="K10" s="25" t="s">
        <v>29</v>
      </c>
      <c r="L10" s="77" t="s">
        <v>30</v>
      </c>
    </row>
    <row r="11" spans="2:12" ht="12.75">
      <c r="B11" s="26"/>
      <c r="C11" s="27"/>
      <c r="D11" s="27"/>
      <c r="E11" s="27"/>
      <c r="F11" s="27"/>
      <c r="G11" s="28" t="s">
        <v>31</v>
      </c>
      <c r="H11" s="28" t="s">
        <v>32</v>
      </c>
      <c r="I11" s="28" t="s">
        <v>63</v>
      </c>
      <c r="J11" s="28" t="s">
        <v>33</v>
      </c>
      <c r="K11" s="28" t="s">
        <v>80</v>
      </c>
      <c r="L11" s="55" t="s">
        <v>64</v>
      </c>
    </row>
    <row r="12" spans="2:12" ht="12.75">
      <c r="B12" s="26"/>
      <c r="C12" s="27"/>
      <c r="D12" s="27"/>
      <c r="E12" s="27"/>
      <c r="F12" s="27"/>
      <c r="G12" s="28"/>
      <c r="H12" s="28" t="s">
        <v>31</v>
      </c>
      <c r="I12" s="28" t="s">
        <v>65</v>
      </c>
      <c r="J12" s="28" t="s">
        <v>35</v>
      </c>
      <c r="K12" s="28" t="s">
        <v>38</v>
      </c>
      <c r="L12" s="55"/>
    </row>
    <row r="13" spans="2:12" ht="12.75">
      <c r="B13" s="26"/>
      <c r="C13" s="27"/>
      <c r="D13" s="27"/>
      <c r="E13" s="27"/>
      <c r="F13" s="27"/>
      <c r="G13" s="28"/>
      <c r="H13" s="28"/>
      <c r="I13" s="28"/>
      <c r="J13" s="28"/>
      <c r="K13" s="28" t="s">
        <v>39</v>
      </c>
      <c r="L13" s="55"/>
    </row>
    <row r="14" spans="2:12" ht="13.5" thickBot="1">
      <c r="B14" s="78"/>
      <c r="C14" s="79"/>
      <c r="D14" s="79"/>
      <c r="E14" s="79"/>
      <c r="F14" s="79"/>
      <c r="G14" s="32"/>
      <c r="H14" s="32"/>
      <c r="I14" s="32"/>
      <c r="J14" s="32"/>
      <c r="K14" s="32" t="s">
        <v>81</v>
      </c>
      <c r="L14" s="80"/>
    </row>
    <row r="15" spans="2:12" ht="13.5" thickBot="1">
      <c r="B15" s="78"/>
      <c r="C15" s="79"/>
      <c r="D15" s="79"/>
      <c r="E15" s="79"/>
      <c r="F15" s="79"/>
      <c r="G15" s="32"/>
      <c r="H15" s="32"/>
      <c r="I15" s="32"/>
      <c r="J15" s="32"/>
      <c r="K15" s="87"/>
      <c r="L15" s="80"/>
    </row>
    <row r="16" spans="2:12" ht="13.5" thickBot="1">
      <c r="B16" s="35">
        <v>1</v>
      </c>
      <c r="C16" s="36"/>
      <c r="D16" s="36"/>
      <c r="E16" s="36">
        <v>2</v>
      </c>
      <c r="F16" s="36"/>
      <c r="G16" s="37">
        <v>3</v>
      </c>
      <c r="H16" s="37">
        <v>4</v>
      </c>
      <c r="I16" s="37">
        <v>5</v>
      </c>
      <c r="J16" s="37">
        <v>6</v>
      </c>
      <c r="K16" s="88">
        <v>7</v>
      </c>
      <c r="L16" s="38">
        <v>8</v>
      </c>
    </row>
    <row r="17" spans="2:12" ht="13.5" thickBot="1">
      <c r="B17" s="26"/>
      <c r="C17" s="27"/>
      <c r="D17" s="27"/>
      <c r="E17" s="27"/>
      <c r="F17" s="27"/>
      <c r="G17" s="28"/>
      <c r="H17" s="28"/>
      <c r="I17" s="28" t="s">
        <v>66</v>
      </c>
      <c r="J17" s="28" t="s">
        <v>42</v>
      </c>
      <c r="K17" s="89"/>
      <c r="L17" s="55" t="s">
        <v>43</v>
      </c>
    </row>
    <row r="18" spans="2:14" s="2" customFormat="1" ht="15.75" thickBot="1">
      <c r="B18" s="40">
        <v>1</v>
      </c>
      <c r="C18" s="41" t="s">
        <v>44</v>
      </c>
      <c r="D18" s="41"/>
      <c r="E18" s="41"/>
      <c r="F18" s="41"/>
      <c r="G18" s="42">
        <f>SUM(G19:G23)</f>
        <v>2423.71</v>
      </c>
      <c r="H18" s="40">
        <v>5284.3</v>
      </c>
      <c r="I18" s="43">
        <f>H18*10%</f>
        <v>528.4300000000001</v>
      </c>
      <c r="J18" s="43">
        <f>H18-I18</f>
        <v>4755.87</v>
      </c>
      <c r="K18" s="90">
        <v>-10896.71</v>
      </c>
      <c r="L18" s="44">
        <f>J18-K18-G18</f>
        <v>13228.869999999999</v>
      </c>
      <c r="N18" s="13"/>
    </row>
    <row r="19" spans="2:14" s="2" customFormat="1" ht="15">
      <c r="B19" s="63"/>
      <c r="C19" s="21" t="s">
        <v>83</v>
      </c>
      <c r="D19" s="21"/>
      <c r="E19" s="13"/>
      <c r="F19" s="13"/>
      <c r="G19" s="91"/>
      <c r="H19" s="92"/>
      <c r="I19" s="93"/>
      <c r="J19" s="93"/>
      <c r="K19" s="93"/>
      <c r="L19" s="93"/>
      <c r="M19" s="94"/>
      <c r="N19" s="13"/>
    </row>
    <row r="20" spans="2:14" s="1" customFormat="1" ht="13.5" customHeight="1">
      <c r="B20" s="95">
        <v>1</v>
      </c>
      <c r="C20" s="49" t="s">
        <v>84</v>
      </c>
      <c r="D20" s="49"/>
      <c r="E20" s="16"/>
      <c r="F20" s="16"/>
      <c r="G20" s="50">
        <v>1134.85</v>
      </c>
      <c r="H20" s="96"/>
      <c r="I20" s="97"/>
      <c r="J20" s="97"/>
      <c r="K20" s="97"/>
      <c r="L20" s="97"/>
      <c r="M20" s="98"/>
      <c r="N20" s="16"/>
    </row>
    <row r="21" spans="2:14" s="1" customFormat="1" ht="13.5" customHeight="1">
      <c r="B21" s="95">
        <v>2</v>
      </c>
      <c r="C21" s="49" t="s">
        <v>85</v>
      </c>
      <c r="D21" s="49"/>
      <c r="E21" s="16"/>
      <c r="F21" s="16"/>
      <c r="G21" s="50">
        <v>1288.86</v>
      </c>
      <c r="H21" s="96"/>
      <c r="I21" s="97"/>
      <c r="J21" s="97"/>
      <c r="K21" s="97"/>
      <c r="L21" s="97"/>
      <c r="M21" s="98"/>
      <c r="N21" s="16"/>
    </row>
    <row r="22" spans="2:14" s="1" customFormat="1" ht="13.5" customHeight="1">
      <c r="B22" s="95"/>
      <c r="C22" s="49"/>
      <c r="D22" s="49"/>
      <c r="E22" s="16"/>
      <c r="F22" s="16"/>
      <c r="G22" s="50"/>
      <c r="H22" s="96"/>
      <c r="I22" s="97"/>
      <c r="J22" s="97"/>
      <c r="K22" s="99"/>
      <c r="L22" s="100"/>
      <c r="M22" s="99"/>
      <c r="N22" s="16"/>
    </row>
    <row r="23" spans="2:14" ht="13.5" thickBot="1">
      <c r="B23" s="26"/>
      <c r="C23" s="27"/>
      <c r="D23" s="27"/>
      <c r="E23" s="27"/>
      <c r="F23" s="27"/>
      <c r="G23" s="28"/>
      <c r="H23" s="28"/>
      <c r="I23" s="28"/>
      <c r="J23" s="28"/>
      <c r="K23" s="89"/>
      <c r="L23" s="55"/>
      <c r="N23" s="27"/>
    </row>
    <row r="24" spans="2:14" s="2" customFormat="1" ht="15.75" thickBot="1">
      <c r="B24" s="40">
        <v>2</v>
      </c>
      <c r="C24" s="41" t="s">
        <v>45</v>
      </c>
      <c r="D24" s="41"/>
      <c r="E24" s="41"/>
      <c r="F24" s="41"/>
      <c r="G24" s="42">
        <f>G27+G29+G43</f>
        <v>4731.72</v>
      </c>
      <c r="H24" s="40">
        <v>2535.3</v>
      </c>
      <c r="I24" s="52">
        <f>H24*10%</f>
        <v>253.53000000000003</v>
      </c>
      <c r="J24" s="43">
        <f>H24-I24</f>
        <v>2281.77</v>
      </c>
      <c r="K24" s="90">
        <v>-612.32</v>
      </c>
      <c r="L24" s="44">
        <f>J24-K24-G24</f>
        <v>-1837.63</v>
      </c>
      <c r="N24" s="13"/>
    </row>
    <row r="25" spans="2:14" s="48" customFormat="1" ht="12.75">
      <c r="B25" s="45"/>
      <c r="C25" s="21"/>
      <c r="D25" s="21"/>
      <c r="E25" s="21"/>
      <c r="F25" s="21"/>
      <c r="G25" s="84"/>
      <c r="H25" s="46"/>
      <c r="I25" s="65"/>
      <c r="J25" s="46"/>
      <c r="K25" s="46"/>
      <c r="L25" s="46"/>
      <c r="M25" s="84"/>
      <c r="N25" s="21"/>
    </row>
    <row r="26" spans="2:14" ht="13.5" thickBot="1">
      <c r="B26" s="26"/>
      <c r="C26" s="85"/>
      <c r="D26" s="27"/>
      <c r="E26" s="27"/>
      <c r="F26" s="27"/>
      <c r="G26" s="28"/>
      <c r="H26" s="28"/>
      <c r="I26" s="28"/>
      <c r="J26" s="28"/>
      <c r="K26" s="89"/>
      <c r="L26" s="55"/>
      <c r="N26" s="27"/>
    </row>
    <row r="27" spans="2:14" s="48" customFormat="1" ht="15.75" thickBot="1">
      <c r="B27" s="45"/>
      <c r="C27" s="53" t="s">
        <v>68</v>
      </c>
      <c r="D27" s="21"/>
      <c r="E27" s="21"/>
      <c r="F27" s="21"/>
      <c r="G27" s="54">
        <f>SUM(G25:G26)</f>
        <v>0</v>
      </c>
      <c r="H27" s="46"/>
      <c r="I27" s="46"/>
      <c r="J27" s="46"/>
      <c r="K27" s="84"/>
      <c r="L27" s="47"/>
      <c r="N27" s="21"/>
    </row>
    <row r="28" spans="2:14" ht="13.5" thickBot="1">
      <c r="B28" s="26"/>
      <c r="C28" s="27"/>
      <c r="D28" s="27"/>
      <c r="E28" s="27"/>
      <c r="F28" s="27"/>
      <c r="G28" s="28"/>
      <c r="H28" s="28"/>
      <c r="I28" s="28"/>
      <c r="J28" s="28"/>
      <c r="K28" s="89"/>
      <c r="L28" s="55"/>
      <c r="N28" s="27"/>
    </row>
    <row r="29" spans="2:13" s="2" customFormat="1" ht="15.75" thickBot="1">
      <c r="B29" s="40"/>
      <c r="C29" s="41" t="s">
        <v>47</v>
      </c>
      <c r="D29" s="41"/>
      <c r="E29" s="57" t="s">
        <v>78</v>
      </c>
      <c r="F29" s="41"/>
      <c r="G29" s="54">
        <f>SUM(G30:G42)</f>
        <v>4354.63</v>
      </c>
      <c r="H29" s="41"/>
      <c r="I29" s="58"/>
      <c r="J29" s="58"/>
      <c r="K29" s="59"/>
      <c r="M29" s="13"/>
    </row>
    <row r="30" spans="2:12" s="48" customFormat="1" ht="12.75">
      <c r="B30" s="45" t="s">
        <v>82</v>
      </c>
      <c r="C30" s="48" t="s">
        <v>49</v>
      </c>
      <c r="E30" s="21"/>
      <c r="F30" s="21"/>
      <c r="G30" s="46">
        <v>452.21</v>
      </c>
      <c r="H30" s="46"/>
      <c r="I30" s="46"/>
      <c r="J30" s="46"/>
      <c r="K30" s="46"/>
      <c r="L30" s="47"/>
    </row>
    <row r="31" spans="2:12" s="48" customFormat="1" ht="12.75">
      <c r="B31" s="65"/>
      <c r="C31" s="48" t="s">
        <v>50</v>
      </c>
      <c r="E31" s="21"/>
      <c r="F31" s="21"/>
      <c r="G31" s="46">
        <v>291.21</v>
      </c>
      <c r="H31" s="46"/>
      <c r="I31" s="46"/>
      <c r="J31" s="46"/>
      <c r="K31" s="46"/>
      <c r="L31" s="47"/>
    </row>
    <row r="32" spans="2:13" s="48" customFormat="1" ht="12.75">
      <c r="B32" s="45"/>
      <c r="C32" s="21" t="s">
        <v>51</v>
      </c>
      <c r="D32" s="21"/>
      <c r="E32" s="21"/>
      <c r="F32" s="21"/>
      <c r="G32" s="46">
        <v>359.41</v>
      </c>
      <c r="H32" s="21"/>
      <c r="I32" s="46"/>
      <c r="J32" s="46"/>
      <c r="K32" s="47"/>
      <c r="M32" s="21"/>
    </row>
    <row r="33" spans="2:13" s="48" customFormat="1" ht="12.75">
      <c r="B33" s="45"/>
      <c r="C33" s="21" t="s">
        <v>52</v>
      </c>
      <c r="D33" s="21"/>
      <c r="E33" s="21"/>
      <c r="F33" s="21"/>
      <c r="G33" s="46">
        <v>362.65</v>
      </c>
      <c r="H33" s="21"/>
      <c r="I33" s="46"/>
      <c r="J33" s="46"/>
      <c r="K33" s="84"/>
      <c r="M33" s="21"/>
    </row>
    <row r="34" spans="2:12" s="48" customFormat="1" ht="12.75">
      <c r="B34" s="45"/>
      <c r="C34" s="48" t="s">
        <v>53</v>
      </c>
      <c r="D34" s="21"/>
      <c r="E34" s="21"/>
      <c r="F34" s="21"/>
      <c r="G34" s="46">
        <v>381.21</v>
      </c>
      <c r="H34" s="46"/>
      <c r="I34" s="46"/>
      <c r="J34" s="46"/>
      <c r="K34" s="46"/>
      <c r="L34" s="47"/>
    </row>
    <row r="35" spans="2:12" s="48" customFormat="1" ht="12.75">
      <c r="B35" s="45"/>
      <c r="C35" s="48" t="s">
        <v>70</v>
      </c>
      <c r="D35" s="21"/>
      <c r="E35" s="21"/>
      <c r="F35" s="21"/>
      <c r="G35" s="46">
        <v>327.6</v>
      </c>
      <c r="H35" s="46"/>
      <c r="I35" s="46"/>
      <c r="J35" s="46"/>
      <c r="K35" s="46"/>
      <c r="L35" s="47"/>
    </row>
    <row r="36" spans="2:12" s="48" customFormat="1" ht="12.75">
      <c r="B36" s="45"/>
      <c r="C36" s="48" t="s">
        <v>71</v>
      </c>
      <c r="D36" s="21"/>
      <c r="E36" s="21"/>
      <c r="F36" s="21"/>
      <c r="G36" s="46">
        <v>387.25</v>
      </c>
      <c r="H36" s="46"/>
      <c r="I36" s="46"/>
      <c r="J36" s="46"/>
      <c r="K36" s="46"/>
      <c r="L36" s="47"/>
    </row>
    <row r="37" spans="2:12" s="48" customFormat="1" ht="12.75">
      <c r="B37" s="45"/>
      <c r="C37" s="21" t="s">
        <v>72</v>
      </c>
      <c r="D37" s="21"/>
      <c r="E37" s="21"/>
      <c r="F37" s="21"/>
      <c r="G37" s="46">
        <v>366.19</v>
      </c>
      <c r="H37" s="46"/>
      <c r="I37" s="46"/>
      <c r="J37" s="46"/>
      <c r="K37" s="46"/>
      <c r="L37" s="47"/>
    </row>
    <row r="38" spans="2:12" s="48" customFormat="1" ht="12.75">
      <c r="B38" s="45"/>
      <c r="C38" s="21" t="s">
        <v>73</v>
      </c>
      <c r="D38" s="21"/>
      <c r="E38" s="21"/>
      <c r="F38" s="21"/>
      <c r="G38" s="46">
        <v>327.3</v>
      </c>
      <c r="H38" s="46"/>
      <c r="I38" s="46"/>
      <c r="J38" s="46"/>
      <c r="K38" s="46"/>
      <c r="L38" s="47"/>
    </row>
    <row r="39" spans="2:12" s="48" customFormat="1" ht="12.75">
      <c r="B39" s="45"/>
      <c r="C39" s="48" t="s">
        <v>74</v>
      </c>
      <c r="D39" s="21"/>
      <c r="E39" s="21"/>
      <c r="F39" s="21"/>
      <c r="G39" s="46">
        <v>397.71</v>
      </c>
      <c r="H39" s="46"/>
      <c r="I39" s="46"/>
      <c r="J39" s="46"/>
      <c r="K39" s="46"/>
      <c r="L39" s="47"/>
    </row>
    <row r="40" spans="2:12" s="48" customFormat="1" ht="12.75">
      <c r="B40" s="45"/>
      <c r="C40" s="48" t="s">
        <v>75</v>
      </c>
      <c r="D40" s="21"/>
      <c r="E40" s="21"/>
      <c r="F40" s="21"/>
      <c r="G40" s="46">
        <v>351.02</v>
      </c>
      <c r="H40" s="46"/>
      <c r="I40" s="46"/>
      <c r="J40" s="46"/>
      <c r="K40" s="46"/>
      <c r="L40" s="47"/>
    </row>
    <row r="41" spans="2:12" s="48" customFormat="1" ht="12.75">
      <c r="B41" s="45"/>
      <c r="C41" s="48" t="s">
        <v>76</v>
      </c>
      <c r="D41" s="21"/>
      <c r="E41" s="21"/>
      <c r="F41" s="21"/>
      <c r="G41" s="46">
        <v>350.87</v>
      </c>
      <c r="H41" s="46"/>
      <c r="I41" s="46"/>
      <c r="J41" s="46"/>
      <c r="K41" s="46"/>
      <c r="L41" s="47"/>
    </row>
    <row r="42" spans="2:13" s="48" customFormat="1" ht="13.5" thickBot="1">
      <c r="B42" s="45"/>
      <c r="C42" s="21"/>
      <c r="D42" s="21"/>
      <c r="E42" s="21"/>
      <c r="F42" s="21"/>
      <c r="G42" s="66"/>
      <c r="H42" s="21"/>
      <c r="I42" s="46"/>
      <c r="J42" s="46"/>
      <c r="K42" s="47"/>
      <c r="M42" s="21"/>
    </row>
    <row r="43" spans="2:14" s="2" customFormat="1" ht="15.75" thickBot="1">
      <c r="B43" s="40"/>
      <c r="C43" s="41" t="s">
        <v>55</v>
      </c>
      <c r="D43" s="41"/>
      <c r="E43" s="41"/>
      <c r="F43" s="41"/>
      <c r="G43" s="54">
        <f>SUM(G44:G44)</f>
        <v>377.09</v>
      </c>
      <c r="H43" s="41"/>
      <c r="I43" s="58"/>
      <c r="J43" s="58"/>
      <c r="K43" s="101"/>
      <c r="L43" s="59"/>
      <c r="N43" s="13"/>
    </row>
    <row r="44" spans="2:14" ht="13.5" thickBot="1">
      <c r="B44" s="45" t="s">
        <v>82</v>
      </c>
      <c r="C44" s="27"/>
      <c r="D44" s="27"/>
      <c r="E44" s="27"/>
      <c r="F44" s="27"/>
      <c r="G44" s="46">
        <v>377.09</v>
      </c>
      <c r="H44" s="28"/>
      <c r="I44" s="28"/>
      <c r="J44" s="28"/>
      <c r="K44" s="89"/>
      <c r="L44" s="55"/>
      <c r="N44" s="27"/>
    </row>
    <row r="45" spans="2:14" s="73" customFormat="1" ht="16.5" thickBot="1">
      <c r="B45" s="69"/>
      <c r="C45" s="70" t="s">
        <v>46</v>
      </c>
      <c r="D45" s="70"/>
      <c r="E45" s="70"/>
      <c r="F45" s="70"/>
      <c r="G45" s="71">
        <f aca="true" t="shared" si="0" ref="G45:L45">G18+G24</f>
        <v>7155.43</v>
      </c>
      <c r="H45" s="71">
        <f t="shared" si="0"/>
        <v>7819.6</v>
      </c>
      <c r="I45" s="72">
        <f t="shared" si="0"/>
        <v>781.96</v>
      </c>
      <c r="J45" s="72">
        <f t="shared" si="0"/>
        <v>7037.639999999999</v>
      </c>
      <c r="K45" s="72">
        <f t="shared" si="0"/>
        <v>-11509.029999999999</v>
      </c>
      <c r="L45" s="72">
        <f t="shared" si="0"/>
        <v>11391.239999999998</v>
      </c>
      <c r="N45" s="86"/>
    </row>
    <row r="46" ht="12.75">
      <c r="N46" s="27"/>
    </row>
    <row r="47" ht="12.75">
      <c r="N47" s="27"/>
    </row>
    <row r="51" s="48" customFormat="1" ht="12.75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7"/>
  <sheetViews>
    <sheetView tabSelected="1" workbookViewId="0" topLeftCell="A16">
      <selection activeCell="K28" sqref="K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61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77</v>
      </c>
      <c r="C7" s="2"/>
      <c r="D7" s="2"/>
      <c r="E7" s="2"/>
    </row>
    <row r="8" spans="2:5" s="1" customFormat="1" ht="15">
      <c r="B8" s="2" t="s">
        <v>86</v>
      </c>
      <c r="C8" s="2"/>
      <c r="E8" s="2"/>
    </row>
    <row r="9" ht="13.5" thickBot="1"/>
    <row r="10" spans="2:12" ht="12.75">
      <c r="B10" s="23" t="s">
        <v>24</v>
      </c>
      <c r="C10" s="24" t="s">
        <v>5</v>
      </c>
      <c r="D10" s="24"/>
      <c r="E10" s="24"/>
      <c r="F10" s="24"/>
      <c r="G10" s="25" t="s">
        <v>25</v>
      </c>
      <c r="H10" s="25" t="s">
        <v>26</v>
      </c>
      <c r="I10" s="25" t="s">
        <v>27</v>
      </c>
      <c r="J10" s="25" t="s">
        <v>28</v>
      </c>
      <c r="K10" s="25" t="s">
        <v>29</v>
      </c>
      <c r="L10" s="77" t="s">
        <v>30</v>
      </c>
    </row>
    <row r="11" spans="2:12" ht="12.75">
      <c r="B11" s="26"/>
      <c r="C11" s="27"/>
      <c r="D11" s="27"/>
      <c r="E11" s="27"/>
      <c r="F11" s="27"/>
      <c r="G11" s="28" t="s">
        <v>31</v>
      </c>
      <c r="H11" s="28" t="s">
        <v>32</v>
      </c>
      <c r="I11" s="28" t="s">
        <v>63</v>
      </c>
      <c r="J11" s="28" t="s">
        <v>33</v>
      </c>
      <c r="K11" s="28" t="s">
        <v>87</v>
      </c>
      <c r="L11" s="55" t="s">
        <v>64</v>
      </c>
    </row>
    <row r="12" spans="2:12" ht="12.75">
      <c r="B12" s="26"/>
      <c r="C12" s="27"/>
      <c r="D12" s="27"/>
      <c r="E12" s="27"/>
      <c r="F12" s="27"/>
      <c r="G12" s="28"/>
      <c r="H12" s="28" t="s">
        <v>31</v>
      </c>
      <c r="I12" s="28" t="s">
        <v>65</v>
      </c>
      <c r="J12" s="28" t="s">
        <v>35</v>
      </c>
      <c r="K12" s="28" t="s">
        <v>38</v>
      </c>
      <c r="L12" s="55"/>
    </row>
    <row r="13" spans="2:12" ht="12.75">
      <c r="B13" s="26"/>
      <c r="C13" s="27"/>
      <c r="D13" s="27"/>
      <c r="E13" s="27"/>
      <c r="F13" s="27"/>
      <c r="G13" s="28"/>
      <c r="H13" s="28"/>
      <c r="I13" s="28"/>
      <c r="J13" s="28"/>
      <c r="K13" s="28" t="s">
        <v>39</v>
      </c>
      <c r="L13" s="55"/>
    </row>
    <row r="14" spans="2:12" ht="13.5" thickBot="1">
      <c r="B14" s="78"/>
      <c r="C14" s="79"/>
      <c r="D14" s="79"/>
      <c r="E14" s="79"/>
      <c r="F14" s="79"/>
      <c r="G14" s="32"/>
      <c r="H14" s="32"/>
      <c r="I14" s="32"/>
      <c r="J14" s="32"/>
      <c r="K14" s="32" t="s">
        <v>81</v>
      </c>
      <c r="L14" s="80"/>
    </row>
    <row r="15" spans="2:12" ht="13.5" thickBot="1">
      <c r="B15" s="78"/>
      <c r="C15" s="79"/>
      <c r="D15" s="79"/>
      <c r="E15" s="79"/>
      <c r="F15" s="79"/>
      <c r="G15" s="32"/>
      <c r="H15" s="32"/>
      <c r="I15" s="32"/>
      <c r="J15" s="32"/>
      <c r="K15" s="87"/>
      <c r="L15" s="80"/>
    </row>
    <row r="16" spans="2:12" ht="13.5" thickBot="1">
      <c r="B16" s="35">
        <v>1</v>
      </c>
      <c r="C16" s="36"/>
      <c r="D16" s="36"/>
      <c r="E16" s="36">
        <v>2</v>
      </c>
      <c r="F16" s="36"/>
      <c r="G16" s="37">
        <v>3</v>
      </c>
      <c r="H16" s="37">
        <v>4</v>
      </c>
      <c r="I16" s="37">
        <v>5</v>
      </c>
      <c r="J16" s="37">
        <v>6</v>
      </c>
      <c r="K16" s="88">
        <v>7</v>
      </c>
      <c r="L16" s="38">
        <v>8</v>
      </c>
    </row>
    <row r="17" spans="2:12" ht="13.5" thickBot="1">
      <c r="B17" s="26"/>
      <c r="C17" s="27"/>
      <c r="D17" s="27"/>
      <c r="E17" s="27"/>
      <c r="F17" s="27"/>
      <c r="G17" s="28"/>
      <c r="H17" s="28"/>
      <c r="I17" s="28" t="s">
        <v>66</v>
      </c>
      <c r="J17" s="28" t="s">
        <v>42</v>
      </c>
      <c r="K17" s="89"/>
      <c r="L17" s="55" t="s">
        <v>43</v>
      </c>
    </row>
    <row r="18" spans="2:14" s="2" customFormat="1" ht="15.75" thickBot="1">
      <c r="B18" s="40">
        <v>1</v>
      </c>
      <c r="C18" s="41" t="s">
        <v>44</v>
      </c>
      <c r="D18" s="41"/>
      <c r="E18" s="41"/>
      <c r="F18" s="41"/>
      <c r="G18" s="42">
        <f>SUM(G19:G23)</f>
        <v>0</v>
      </c>
      <c r="H18" s="40">
        <v>5284.3</v>
      </c>
      <c r="I18" s="43">
        <f>H18*10%</f>
        <v>528.4300000000001</v>
      </c>
      <c r="J18" s="43">
        <f>H18-I18</f>
        <v>4755.87</v>
      </c>
      <c r="K18" s="90">
        <v>-13228.87</v>
      </c>
      <c r="L18" s="44">
        <f>J18-K18-G18</f>
        <v>17984.74</v>
      </c>
      <c r="N18" s="13"/>
    </row>
    <row r="19" spans="2:14" s="2" customFormat="1" ht="15">
      <c r="B19" s="63"/>
      <c r="C19" s="21"/>
      <c r="D19" s="21"/>
      <c r="E19" s="13"/>
      <c r="F19" s="13"/>
      <c r="G19" s="91"/>
      <c r="H19" s="92"/>
      <c r="I19" s="93"/>
      <c r="J19" s="93"/>
      <c r="K19" s="93"/>
      <c r="L19" s="93"/>
      <c r="M19" s="94"/>
      <c r="N19" s="13"/>
    </row>
    <row r="20" spans="2:14" s="1" customFormat="1" ht="13.5" customHeight="1">
      <c r="B20" s="95"/>
      <c r="C20" s="49"/>
      <c r="D20" s="49"/>
      <c r="E20" s="16"/>
      <c r="F20" s="16"/>
      <c r="G20" s="50"/>
      <c r="H20" s="96"/>
      <c r="I20" s="97"/>
      <c r="J20" s="97"/>
      <c r="K20" s="97"/>
      <c r="L20" s="97"/>
      <c r="M20" s="98"/>
      <c r="N20" s="16"/>
    </row>
    <row r="21" spans="2:14" s="1" customFormat="1" ht="13.5" customHeight="1">
      <c r="B21" s="95"/>
      <c r="C21" s="49"/>
      <c r="D21" s="49"/>
      <c r="E21" s="16"/>
      <c r="F21" s="16"/>
      <c r="G21" s="50"/>
      <c r="H21" s="96"/>
      <c r="I21" s="97"/>
      <c r="J21" s="97"/>
      <c r="K21" s="97"/>
      <c r="L21" s="97"/>
      <c r="M21" s="98"/>
      <c r="N21" s="16"/>
    </row>
    <row r="22" spans="2:14" s="1" customFormat="1" ht="13.5" customHeight="1">
      <c r="B22" s="95"/>
      <c r="C22" s="49"/>
      <c r="D22" s="49"/>
      <c r="E22" s="16"/>
      <c r="F22" s="16"/>
      <c r="G22" s="50"/>
      <c r="H22" s="96"/>
      <c r="I22" s="97"/>
      <c r="J22" s="97"/>
      <c r="K22" s="99"/>
      <c r="L22" s="100"/>
      <c r="M22" s="99"/>
      <c r="N22" s="16"/>
    </row>
    <row r="23" spans="2:14" ht="13.5" thickBot="1">
      <c r="B23" s="26"/>
      <c r="C23" s="27"/>
      <c r="D23" s="27"/>
      <c r="E23" s="27"/>
      <c r="F23" s="27"/>
      <c r="G23" s="28"/>
      <c r="H23" s="28"/>
      <c r="I23" s="28"/>
      <c r="J23" s="28"/>
      <c r="K23" s="89"/>
      <c r="L23" s="55"/>
      <c r="N23" s="27"/>
    </row>
    <row r="24" spans="2:14" s="2" customFormat="1" ht="15.75" thickBot="1">
      <c r="B24" s="40">
        <v>2</v>
      </c>
      <c r="C24" s="41" t="s">
        <v>45</v>
      </c>
      <c r="D24" s="41"/>
      <c r="E24" s="41"/>
      <c r="F24" s="41"/>
      <c r="G24" s="42">
        <f>G27+G29+G43</f>
        <v>3591.6200000000003</v>
      </c>
      <c r="H24" s="40">
        <v>2535.3</v>
      </c>
      <c r="I24" s="52">
        <f>H24*10%</f>
        <v>253.53000000000003</v>
      </c>
      <c r="J24" s="43">
        <f>H24-I24</f>
        <v>2281.77</v>
      </c>
      <c r="K24" s="90">
        <v>1837.63</v>
      </c>
      <c r="L24" s="44">
        <f>J24-K24-G24</f>
        <v>-3147.4800000000005</v>
      </c>
      <c r="N24" s="13"/>
    </row>
    <row r="25" spans="2:14" s="48" customFormat="1" ht="12.75">
      <c r="B25" s="45"/>
      <c r="C25" s="21"/>
      <c r="D25" s="21"/>
      <c r="E25" s="21"/>
      <c r="F25" s="21"/>
      <c r="G25" s="84"/>
      <c r="H25" s="46"/>
      <c r="I25" s="65"/>
      <c r="J25" s="46"/>
      <c r="K25" s="46"/>
      <c r="L25" s="46"/>
      <c r="M25" s="84"/>
      <c r="N25" s="21"/>
    </row>
    <row r="26" spans="2:14" ht="13.5" thickBot="1">
      <c r="B26" s="26"/>
      <c r="C26" s="85"/>
      <c r="D26" s="27"/>
      <c r="E26" s="27"/>
      <c r="F26" s="27"/>
      <c r="G26" s="28"/>
      <c r="H26" s="28"/>
      <c r="I26" s="28"/>
      <c r="J26" s="28"/>
      <c r="K26" s="89"/>
      <c r="L26" s="55"/>
      <c r="N26" s="27"/>
    </row>
    <row r="27" spans="2:14" s="48" customFormat="1" ht="15.75" thickBot="1">
      <c r="B27" s="45"/>
      <c r="C27" s="53" t="s">
        <v>68</v>
      </c>
      <c r="D27" s="21"/>
      <c r="E27" s="21"/>
      <c r="F27" s="21"/>
      <c r="G27" s="54">
        <f>SUM(G25:G26)</f>
        <v>0</v>
      </c>
      <c r="H27" s="46"/>
      <c r="I27" s="46"/>
      <c r="J27" s="46"/>
      <c r="K27" s="84"/>
      <c r="L27" s="47"/>
      <c r="N27" s="21"/>
    </row>
    <row r="28" spans="2:14" ht="13.5" thickBot="1">
      <c r="B28" s="26"/>
      <c r="C28" s="27"/>
      <c r="D28" s="27"/>
      <c r="E28" s="27"/>
      <c r="F28" s="27"/>
      <c r="G28" s="28"/>
      <c r="H28" s="28"/>
      <c r="I28" s="28"/>
      <c r="J28" s="28"/>
      <c r="K28" s="89"/>
      <c r="L28" s="55"/>
      <c r="N28" s="27"/>
    </row>
    <row r="29" spans="2:13" s="2" customFormat="1" ht="15.75" thickBot="1">
      <c r="B29" s="40"/>
      <c r="C29" s="41" t="s">
        <v>47</v>
      </c>
      <c r="D29" s="41"/>
      <c r="E29" s="57" t="s">
        <v>78</v>
      </c>
      <c r="F29" s="41"/>
      <c r="G29" s="54">
        <f>SUM(G30:G42)</f>
        <v>3214.53</v>
      </c>
      <c r="H29" s="41"/>
      <c r="I29" s="58"/>
      <c r="J29" s="58"/>
      <c r="K29" s="59"/>
      <c r="M29" s="13"/>
    </row>
    <row r="30" spans="2:12" s="48" customFormat="1" ht="12.75">
      <c r="B30" s="45" t="s">
        <v>88</v>
      </c>
      <c r="C30" s="48" t="s">
        <v>49</v>
      </c>
      <c r="E30" s="21"/>
      <c r="F30" s="21"/>
      <c r="G30" s="46">
        <v>406.7</v>
      </c>
      <c r="H30" s="46"/>
      <c r="I30" s="46"/>
      <c r="J30" s="46"/>
      <c r="K30" s="46"/>
      <c r="L30" s="47"/>
    </row>
    <row r="31" spans="2:12" s="48" customFormat="1" ht="12.75">
      <c r="B31" s="65"/>
      <c r="C31" s="48" t="s">
        <v>50</v>
      </c>
      <c r="E31" s="21"/>
      <c r="F31" s="21"/>
      <c r="G31" s="46">
        <v>350.57</v>
      </c>
      <c r="H31" s="46"/>
      <c r="I31" s="46"/>
      <c r="J31" s="46"/>
      <c r="K31" s="46"/>
      <c r="L31" s="47"/>
    </row>
    <row r="32" spans="2:13" s="48" customFormat="1" ht="12.75">
      <c r="B32" s="45"/>
      <c r="C32" s="21" t="s">
        <v>51</v>
      </c>
      <c r="D32" s="21"/>
      <c r="E32" s="21"/>
      <c r="F32" s="21"/>
      <c r="G32" s="46">
        <v>374.88</v>
      </c>
      <c r="H32" s="21"/>
      <c r="I32" s="46"/>
      <c r="J32" s="46"/>
      <c r="K32" s="47"/>
      <c r="M32" s="21"/>
    </row>
    <row r="33" spans="2:13" s="48" customFormat="1" ht="12.75">
      <c r="B33" s="45"/>
      <c r="C33" s="21" t="s">
        <v>52</v>
      </c>
      <c r="D33" s="21"/>
      <c r="E33" s="21"/>
      <c r="F33" s="21"/>
      <c r="G33" s="46">
        <v>369.72</v>
      </c>
      <c r="H33" s="21"/>
      <c r="I33" s="46"/>
      <c r="J33" s="46"/>
      <c r="K33" s="84"/>
      <c r="M33" s="21"/>
    </row>
    <row r="34" spans="2:12" s="48" customFormat="1" ht="12.75">
      <c r="B34" s="45"/>
      <c r="C34" s="48" t="s">
        <v>53</v>
      </c>
      <c r="D34" s="21"/>
      <c r="E34" s="21"/>
      <c r="F34" s="21"/>
      <c r="G34" s="46">
        <v>360.89</v>
      </c>
      <c r="H34" s="46"/>
      <c r="I34" s="46"/>
      <c r="J34" s="46"/>
      <c r="K34" s="46"/>
      <c r="L34" s="47"/>
    </row>
    <row r="35" spans="2:12" s="48" customFormat="1" ht="12.75">
      <c r="B35" s="45"/>
      <c r="C35" s="48" t="s">
        <v>70</v>
      </c>
      <c r="D35" s="21"/>
      <c r="E35" s="21"/>
      <c r="F35" s="21"/>
      <c r="G35" s="46">
        <v>313.9</v>
      </c>
      <c r="H35" s="46"/>
      <c r="I35" s="46"/>
      <c r="J35" s="46"/>
      <c r="K35" s="46"/>
      <c r="L35" s="47"/>
    </row>
    <row r="36" spans="2:12" s="48" customFormat="1" ht="12.75">
      <c r="B36" s="45"/>
      <c r="C36" s="48" t="s">
        <v>71</v>
      </c>
      <c r="D36" s="21"/>
      <c r="E36" s="21"/>
      <c r="F36" s="21"/>
      <c r="G36" s="46">
        <v>338.64</v>
      </c>
      <c r="H36" s="46"/>
      <c r="I36" s="46"/>
      <c r="J36" s="46"/>
      <c r="K36" s="46"/>
      <c r="L36" s="47"/>
    </row>
    <row r="37" spans="2:12" s="48" customFormat="1" ht="12.75">
      <c r="B37" s="45"/>
      <c r="C37" s="21" t="s">
        <v>72</v>
      </c>
      <c r="D37" s="21"/>
      <c r="E37" s="21"/>
      <c r="F37" s="21"/>
      <c r="G37" s="46">
        <v>341.88</v>
      </c>
      <c r="H37" s="46"/>
      <c r="I37" s="46"/>
      <c r="J37" s="46"/>
      <c r="K37" s="46"/>
      <c r="L37" s="47"/>
    </row>
    <row r="38" spans="2:12" s="48" customFormat="1" ht="12.75">
      <c r="B38" s="45"/>
      <c r="C38" s="21" t="s">
        <v>73</v>
      </c>
      <c r="D38" s="21"/>
      <c r="E38" s="21"/>
      <c r="F38" s="21"/>
      <c r="G38" s="46">
        <v>357.35</v>
      </c>
      <c r="H38" s="46"/>
      <c r="I38" s="46"/>
      <c r="J38" s="46"/>
      <c r="K38" s="46"/>
      <c r="L38" s="47"/>
    </row>
    <row r="39" spans="2:12" s="48" customFormat="1" ht="12.75">
      <c r="B39" s="45"/>
      <c r="C39" s="48" t="s">
        <v>74</v>
      </c>
      <c r="D39" s="21"/>
      <c r="E39" s="21"/>
      <c r="F39" s="21"/>
      <c r="G39" s="46"/>
      <c r="H39" s="46"/>
      <c r="I39" s="46"/>
      <c r="J39" s="46"/>
      <c r="K39" s="46"/>
      <c r="L39" s="47"/>
    </row>
    <row r="40" spans="2:12" s="48" customFormat="1" ht="12.75">
      <c r="B40" s="45"/>
      <c r="C40" s="48" t="s">
        <v>75</v>
      </c>
      <c r="D40" s="21"/>
      <c r="E40" s="21"/>
      <c r="F40" s="21"/>
      <c r="G40" s="46"/>
      <c r="H40" s="46"/>
      <c r="I40" s="46"/>
      <c r="J40" s="46"/>
      <c r="K40" s="46"/>
      <c r="L40" s="47"/>
    </row>
    <row r="41" spans="2:12" s="48" customFormat="1" ht="12.75">
      <c r="B41" s="45"/>
      <c r="C41" s="48" t="s">
        <v>76</v>
      </c>
      <c r="D41" s="21"/>
      <c r="E41" s="21"/>
      <c r="F41" s="21"/>
      <c r="G41" s="46"/>
      <c r="H41" s="46"/>
      <c r="I41" s="46"/>
      <c r="J41" s="46"/>
      <c r="K41" s="46"/>
      <c r="L41" s="47"/>
    </row>
    <row r="42" spans="2:13" s="48" customFormat="1" ht="13.5" thickBot="1">
      <c r="B42" s="45"/>
      <c r="C42" s="21"/>
      <c r="D42" s="21"/>
      <c r="E42" s="21"/>
      <c r="F42" s="21"/>
      <c r="G42" s="66"/>
      <c r="H42" s="21"/>
      <c r="I42" s="46"/>
      <c r="J42" s="46"/>
      <c r="K42" s="47"/>
      <c r="M42" s="21"/>
    </row>
    <row r="43" spans="2:14" s="2" customFormat="1" ht="15.75" thickBot="1">
      <c r="B43" s="40"/>
      <c r="C43" s="41" t="s">
        <v>55</v>
      </c>
      <c r="D43" s="41"/>
      <c r="E43" s="41"/>
      <c r="F43" s="41"/>
      <c r="G43" s="54">
        <f>SUM(G44:G44)</f>
        <v>377.09</v>
      </c>
      <c r="H43" s="41"/>
      <c r="I43" s="58"/>
      <c r="J43" s="58"/>
      <c r="K43" s="101"/>
      <c r="L43" s="59"/>
      <c r="N43" s="13"/>
    </row>
    <row r="44" spans="2:14" ht="13.5" thickBot="1">
      <c r="B44" s="45" t="s">
        <v>88</v>
      </c>
      <c r="C44" s="27"/>
      <c r="D44" s="27"/>
      <c r="E44" s="27"/>
      <c r="F44" s="27"/>
      <c r="G44" s="46">
        <v>377.09</v>
      </c>
      <c r="H44" s="28"/>
      <c r="I44" s="28"/>
      <c r="J44" s="28"/>
      <c r="K44" s="89"/>
      <c r="L44" s="55"/>
      <c r="N44" s="27"/>
    </row>
    <row r="45" spans="2:14" s="73" customFormat="1" ht="16.5" thickBot="1">
      <c r="B45" s="69"/>
      <c r="C45" s="70" t="s">
        <v>46</v>
      </c>
      <c r="D45" s="70"/>
      <c r="E45" s="70"/>
      <c r="F45" s="70"/>
      <c r="G45" s="71">
        <f aca="true" t="shared" si="0" ref="G45:L45">G18+G24</f>
        <v>3591.6200000000003</v>
      </c>
      <c r="H45" s="71">
        <f t="shared" si="0"/>
        <v>7819.6</v>
      </c>
      <c r="I45" s="72">
        <f t="shared" si="0"/>
        <v>781.96</v>
      </c>
      <c r="J45" s="72">
        <f t="shared" si="0"/>
        <v>7037.639999999999</v>
      </c>
      <c r="K45" s="72">
        <f t="shared" si="0"/>
        <v>-11391.240000000002</v>
      </c>
      <c r="L45" s="72">
        <f t="shared" si="0"/>
        <v>14837.260000000002</v>
      </c>
      <c r="N45" s="86"/>
    </row>
    <row r="46" ht="12.75">
      <c r="N46" s="27"/>
    </row>
    <row r="47" ht="12.75">
      <c r="N47" s="27"/>
    </row>
    <row r="51" s="48" customFormat="1" ht="12.75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2011-06-30T11:14:53Z</cp:lastPrinted>
  <dcterms:created xsi:type="dcterms:W3CDTF">1996-10-08T23:32:33Z</dcterms:created>
  <dcterms:modified xsi:type="dcterms:W3CDTF">2014-11-19T09:25:20Z</dcterms:modified>
  <cp:category/>
  <cp:version/>
  <cp:contentType/>
  <cp:contentStatus/>
</cp:coreProperties>
</file>