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9120" activeTab="0"/>
  </bookViews>
  <sheets>
    <sheet name="2013" sheetId="1" r:id="rId1"/>
    <sheet name="2014" sheetId="2" r:id="rId2"/>
  </sheets>
  <definedNames/>
  <calcPr fullCalcOnLoad="1"/>
</workbook>
</file>

<file path=xl/sharedStrings.xml><?xml version="1.0" encoding="utf-8"?>
<sst xmlns="http://schemas.openxmlformats.org/spreadsheetml/2006/main" count="140" uniqueCount="84">
  <si>
    <t>Выполнение работ по содержанию и ремонту ж/ф и</t>
  </si>
  <si>
    <t>Наименование работ</t>
  </si>
  <si>
    <t>внутридомовых сетей по адресу : дер.Белозерово, д.2</t>
  </si>
  <si>
    <t xml:space="preserve">Утверждаю : </t>
  </si>
  <si>
    <t>_______________________   Костров А.В.</t>
  </si>
  <si>
    <t>№ п/п</t>
  </si>
  <si>
    <t>Отработано,</t>
  </si>
  <si>
    <t>Начисления</t>
  </si>
  <si>
    <t>Счет ООО "РУК"</t>
  </si>
  <si>
    <t xml:space="preserve">Необходимо </t>
  </si>
  <si>
    <t>Результат работы</t>
  </si>
  <si>
    <t>Осталось</t>
  </si>
  <si>
    <t>руб</t>
  </si>
  <si>
    <t>за период,</t>
  </si>
  <si>
    <t>согласно п.4</t>
  </si>
  <si>
    <t>отработать от</t>
  </si>
  <si>
    <t>отработать,руб</t>
  </si>
  <si>
    <t>Договора-15%</t>
  </si>
  <si>
    <t>начислений,руб</t>
  </si>
  <si>
    <t>неотработано(-),</t>
  </si>
  <si>
    <t>перевыполнено(+)</t>
  </si>
  <si>
    <t>(от оплаты)</t>
  </si>
  <si>
    <t>(гр.4*15%)</t>
  </si>
  <si>
    <t>(гр.4-гр.5)</t>
  </si>
  <si>
    <t>(гр.6-гр.7-гр.3)</t>
  </si>
  <si>
    <t>Ремонт :</t>
  </si>
  <si>
    <t>Содержание :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</si>
  <si>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</si>
  <si>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</si>
  <si>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</si>
  <si>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</si>
  <si>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</si>
  <si>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</si>
  <si>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</si>
  <si>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</si>
  <si>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</si>
  <si>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</si>
  <si>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</si>
  <si>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</si>
  <si>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Дератизация :</t>
  </si>
  <si>
    <t>1 квартал</t>
  </si>
  <si>
    <t>2 квартал</t>
  </si>
  <si>
    <t>3 квартал</t>
  </si>
  <si>
    <t>4 квартал</t>
  </si>
  <si>
    <t>Итого :</t>
  </si>
  <si>
    <t>Исполнитель : Голованова Н.В.</t>
  </si>
  <si>
    <t>тел. 65-7-51</t>
  </si>
  <si>
    <t>Вывоз ТБО :</t>
  </si>
  <si>
    <t>358,5м2</t>
  </si>
  <si>
    <t>Промывка внутренней системы отопления</t>
  </si>
  <si>
    <t>Устранение течи радиатора в кв.5</t>
  </si>
  <si>
    <t>Прочие расходы за период:</t>
  </si>
  <si>
    <t>( снятие показаний общедомовых электро-</t>
  </si>
  <si>
    <t>и водосчетчиков )</t>
  </si>
  <si>
    <t>за период : январь 2013г - декабрь 2013г</t>
  </si>
  <si>
    <t>2013год</t>
  </si>
  <si>
    <t>2012г :</t>
  </si>
  <si>
    <t>Директор ООО "Районная управляющая организация"</t>
  </si>
  <si>
    <t>Апрель 2013г</t>
  </si>
  <si>
    <t>Замена радиатора в кв.2</t>
  </si>
  <si>
    <t>Август 2013г</t>
  </si>
  <si>
    <t>Октябрь 2013г</t>
  </si>
  <si>
    <t>Восстановление отопления, спуск воздуха</t>
  </si>
  <si>
    <t>с системы отопления, продувка системы</t>
  </si>
  <si>
    <t>Ноябрь 2013г</t>
  </si>
  <si>
    <t>Декабрь 2013г</t>
  </si>
  <si>
    <t>Устранение течи отопления в кв.8</t>
  </si>
  <si>
    <t>Январь 2014г</t>
  </si>
  <si>
    <t>освещения на этажах</t>
  </si>
  <si>
    <t>Опломбировка эл.счетчика в кв.8, проверка</t>
  </si>
  <si>
    <t>Февраль 2014г</t>
  </si>
  <si>
    <t>Замена светильника в подъезде</t>
  </si>
  <si>
    <t>2014г</t>
  </si>
  <si>
    <t>Март 2014г</t>
  </si>
  <si>
    <t>Устранение течи радиаторов в кв.5,8</t>
  </si>
  <si>
    <t xml:space="preserve"> </t>
  </si>
  <si>
    <t>Март 2013г</t>
  </si>
  <si>
    <t>Сминусовано по исполнительному листу</t>
  </si>
  <si>
    <t>за период с апреля 2009г по декабрь 2011г</t>
  </si>
  <si>
    <t>с кв.8</t>
  </si>
  <si>
    <t>Август 2014г</t>
  </si>
  <si>
    <t>2013г</t>
  </si>
  <si>
    <t>за период : январь 2014г - декабрь 2014г</t>
  </si>
  <si>
    <t>2013г :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</si>
</sst>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6" xfId="0" applyFont="1" applyBorder="1" applyAlignment="1">
      <alignment/>
    </xf>
    <xf numFmtId="2" fontId="1" fillId="0" borderId="17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2" fontId="1" fillId="0" borderId="14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2" borderId="16" xfId="0" applyFont="1" applyFill="1" applyBorder="1" applyAlignment="1">
      <alignment/>
    </xf>
    <xf numFmtId="2" fontId="4" fillId="0" borderId="14" xfId="0" applyNumberFormat="1" applyFont="1" applyBorder="1" applyAlignment="1">
      <alignment/>
    </xf>
    <xf numFmtId="0" fontId="0" fillId="0" borderId="18" xfId="0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5" xfId="0" applyFont="1" applyBorder="1" applyAlignment="1">
      <alignment/>
    </xf>
    <xf numFmtId="0" fontId="3" fillId="0" borderId="13" xfId="0" applyFont="1" applyBorder="1" applyAlignment="1">
      <alignment/>
    </xf>
    <xf numFmtId="0" fontId="3" fillId="3" borderId="3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1:N67"/>
  <sheetViews>
    <sheetView tabSelected="1" workbookViewId="0" topLeftCell="E1">
      <selection activeCell="J30" sqref="J30"/>
    </sheetView>
  </sheetViews>
  <sheetFormatPr defaultColWidth="9.140625" defaultRowHeight="12.75"/>
  <cols>
    <col min="1" max="1" width="7.57421875" style="0" customWidth="1"/>
    <col min="2" max="2" width="8.2812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  <col min="14" max="14" width="10.8515625" style="0" customWidth="1"/>
  </cols>
  <sheetData>
    <row r="1" s="2" customFormat="1" ht="14.25">
      <c r="E1" s="2" t="s">
        <v>3</v>
      </c>
    </row>
    <row r="2" s="2" customFormat="1" ht="14.25">
      <c r="E2" s="2" t="s">
        <v>57</v>
      </c>
    </row>
    <row r="3" s="2" customFormat="1" ht="14.25"/>
    <row r="4" s="2" customFormat="1" ht="14.25">
      <c r="E4" s="2" t="s">
        <v>4</v>
      </c>
    </row>
    <row r="5" s="2" customFormat="1" ht="14.25"/>
    <row r="6" spans="2:5" s="2" customFormat="1" ht="15">
      <c r="B6" s="1" t="s">
        <v>0</v>
      </c>
      <c r="C6" s="1"/>
      <c r="D6" s="1"/>
      <c r="E6" s="1"/>
    </row>
    <row r="7" spans="2:5" s="2" customFormat="1" ht="15">
      <c r="B7" s="1" t="s">
        <v>2</v>
      </c>
      <c r="C7" s="1"/>
      <c r="D7" s="1"/>
      <c r="E7" s="1"/>
    </row>
    <row r="8" spans="2:5" s="2" customFormat="1" ht="15">
      <c r="B8" s="1" t="s">
        <v>54</v>
      </c>
      <c r="C8" s="1"/>
      <c r="E8" s="1"/>
    </row>
    <row r="9" ht="13.5" thickBot="1"/>
    <row r="10" spans="2:12" ht="12.75">
      <c r="B10" s="4" t="s">
        <v>5</v>
      </c>
      <c r="C10" s="5" t="s">
        <v>1</v>
      </c>
      <c r="D10" s="5"/>
      <c r="E10" s="5"/>
      <c r="F10" s="5"/>
      <c r="G10" s="6" t="s">
        <v>6</v>
      </c>
      <c r="H10" s="6" t="s">
        <v>7</v>
      </c>
      <c r="I10" s="6" t="s">
        <v>8</v>
      </c>
      <c r="J10" s="6" t="s">
        <v>9</v>
      </c>
      <c r="K10" s="6" t="s">
        <v>10</v>
      </c>
      <c r="L10" s="7" t="s">
        <v>11</v>
      </c>
    </row>
    <row r="11" spans="2:12" ht="12.75">
      <c r="B11" s="8"/>
      <c r="C11" s="9"/>
      <c r="D11" s="9"/>
      <c r="E11" s="9"/>
      <c r="F11" s="9"/>
      <c r="G11" s="10" t="s">
        <v>12</v>
      </c>
      <c r="H11" s="10" t="s">
        <v>13</v>
      </c>
      <c r="I11" s="10" t="s">
        <v>14</v>
      </c>
      <c r="J11" s="10" t="s">
        <v>15</v>
      </c>
      <c r="K11" s="10" t="s">
        <v>56</v>
      </c>
      <c r="L11" s="11" t="s">
        <v>16</v>
      </c>
    </row>
    <row r="12" spans="2:12" ht="12.75">
      <c r="B12" s="8"/>
      <c r="C12" s="9"/>
      <c r="D12" s="9"/>
      <c r="E12" s="9"/>
      <c r="F12" s="9"/>
      <c r="G12" s="10"/>
      <c r="H12" s="10" t="s">
        <v>12</v>
      </c>
      <c r="I12" s="10" t="s">
        <v>17</v>
      </c>
      <c r="J12" s="10" t="s">
        <v>18</v>
      </c>
      <c r="K12" s="10" t="s">
        <v>19</v>
      </c>
      <c r="L12" s="11"/>
    </row>
    <row r="13" spans="2:12" ht="12.75">
      <c r="B13" s="8"/>
      <c r="C13" s="9"/>
      <c r="D13" s="9"/>
      <c r="E13" s="9"/>
      <c r="F13" s="9"/>
      <c r="G13" s="10"/>
      <c r="H13" s="10"/>
      <c r="I13" s="10"/>
      <c r="J13" s="10"/>
      <c r="K13" s="10" t="s">
        <v>20</v>
      </c>
      <c r="L13" s="11"/>
    </row>
    <row r="14" spans="2:14" ht="15.75" thickBot="1">
      <c r="B14" s="12"/>
      <c r="C14" s="13"/>
      <c r="D14" s="13"/>
      <c r="E14" s="13"/>
      <c r="F14" s="13"/>
      <c r="G14" s="14"/>
      <c r="H14" s="14"/>
      <c r="I14" s="14"/>
      <c r="J14" s="14"/>
      <c r="K14" s="14" t="s">
        <v>21</v>
      </c>
      <c r="L14" s="15"/>
      <c r="N14" s="1"/>
    </row>
    <row r="15" spans="2:12" ht="13.5" thickBot="1">
      <c r="B15" s="12"/>
      <c r="C15" s="13"/>
      <c r="D15" s="13"/>
      <c r="E15" s="13"/>
      <c r="F15" s="13"/>
      <c r="G15" s="14"/>
      <c r="H15" s="14"/>
      <c r="I15" s="14"/>
      <c r="J15" s="14"/>
      <c r="K15" s="14"/>
      <c r="L15" s="15"/>
    </row>
    <row r="16" spans="2:12" ht="13.5" thickBot="1">
      <c r="B16" s="16">
        <v>1</v>
      </c>
      <c r="C16" s="17"/>
      <c r="D16" s="17"/>
      <c r="E16" s="17">
        <v>2</v>
      </c>
      <c r="F16" s="17"/>
      <c r="G16" s="18">
        <v>3</v>
      </c>
      <c r="H16" s="18">
        <v>4</v>
      </c>
      <c r="I16" s="18">
        <v>5</v>
      </c>
      <c r="J16" s="18">
        <v>6</v>
      </c>
      <c r="K16" s="18">
        <v>7</v>
      </c>
      <c r="L16" s="19">
        <v>8</v>
      </c>
    </row>
    <row r="17" spans="2:12" ht="13.5" thickBot="1">
      <c r="B17" s="8"/>
      <c r="C17" s="9"/>
      <c r="D17" s="9"/>
      <c r="E17" s="9"/>
      <c r="F17" s="9"/>
      <c r="G17" s="10"/>
      <c r="H17" s="10"/>
      <c r="I17" s="10" t="s">
        <v>22</v>
      </c>
      <c r="J17" s="10" t="s">
        <v>23</v>
      </c>
      <c r="K17" s="10"/>
      <c r="L17" s="11" t="s">
        <v>24</v>
      </c>
    </row>
    <row r="18" spans="2:12" s="1" customFormat="1" ht="15.75" thickBot="1">
      <c r="B18" s="20">
        <v>1</v>
      </c>
      <c r="C18" s="21" t="s">
        <v>25</v>
      </c>
      <c r="D18" s="21"/>
      <c r="E18" s="21"/>
      <c r="F18" s="21"/>
      <c r="G18" s="22">
        <f>SUM(G19:G19)</f>
        <v>0</v>
      </c>
      <c r="H18" s="20">
        <v>30839.52</v>
      </c>
      <c r="I18" s="23">
        <f>H18*15%</f>
        <v>4625.928</v>
      </c>
      <c r="J18" s="23">
        <f>H18-I18</f>
        <v>26213.592</v>
      </c>
      <c r="K18" s="23">
        <v>234822.99</v>
      </c>
      <c r="L18" s="24">
        <f>J18-K18-G18</f>
        <v>-208609.398</v>
      </c>
    </row>
    <row r="19" spans="2:12" ht="13.5" thickBot="1">
      <c r="B19" s="8"/>
      <c r="C19" s="9"/>
      <c r="D19" s="9"/>
      <c r="E19" s="9"/>
      <c r="F19" s="9"/>
      <c r="G19" s="10"/>
      <c r="H19" s="10"/>
      <c r="I19" s="10"/>
      <c r="J19" s="10"/>
      <c r="K19" s="10"/>
      <c r="L19" s="11"/>
    </row>
    <row r="20" spans="2:12" s="1" customFormat="1" ht="15.75" thickBot="1">
      <c r="B20" s="20">
        <v>2</v>
      </c>
      <c r="C20" s="21" t="s">
        <v>26</v>
      </c>
      <c r="D20" s="21"/>
      <c r="E20" s="21"/>
      <c r="F20" s="21"/>
      <c r="G20" s="22">
        <f>G41+G43+G57</f>
        <v>41866.369999999995</v>
      </c>
      <c r="H20" s="21">
        <v>14795.88</v>
      </c>
      <c r="I20" s="30">
        <f>H20*15%</f>
        <v>2219.3819999999996</v>
      </c>
      <c r="J20" s="23">
        <f>H20-I20</f>
        <v>12576.498</v>
      </c>
      <c r="K20" s="31">
        <v>46319.09</v>
      </c>
      <c r="L20" s="24">
        <f>J20-K20-G20</f>
        <v>-75608.962</v>
      </c>
    </row>
    <row r="21" spans="1:12" s="25" customFormat="1" ht="12.75">
      <c r="A21" s="25" t="s">
        <v>75</v>
      </c>
      <c r="B21" s="26"/>
      <c r="C21" s="27" t="s">
        <v>76</v>
      </c>
      <c r="D21" s="27"/>
      <c r="E21" s="27"/>
      <c r="F21" s="27"/>
      <c r="G21" s="28"/>
      <c r="H21" s="28"/>
      <c r="I21" s="28"/>
      <c r="J21" s="28"/>
      <c r="K21" s="28"/>
      <c r="L21" s="29"/>
    </row>
    <row r="22" spans="2:12" ht="12.75">
      <c r="B22" s="8">
        <v>1</v>
      </c>
      <c r="C22" s="54" t="s">
        <v>77</v>
      </c>
      <c r="D22" s="9"/>
      <c r="E22" s="9"/>
      <c r="F22" s="9"/>
      <c r="G22" s="10">
        <v>9622.48</v>
      </c>
      <c r="H22" s="47"/>
      <c r="I22" s="10"/>
      <c r="J22" s="10"/>
      <c r="K22" s="10"/>
      <c r="L22" s="11"/>
    </row>
    <row r="23" spans="2:12" ht="12.75">
      <c r="B23" s="8"/>
      <c r="C23" s="54" t="s">
        <v>78</v>
      </c>
      <c r="D23" s="9"/>
      <c r="E23" s="9"/>
      <c r="F23" s="9"/>
      <c r="G23" s="10"/>
      <c r="H23" s="47"/>
      <c r="I23" s="10"/>
      <c r="J23" s="10"/>
      <c r="K23" s="10"/>
      <c r="L23" s="11"/>
    </row>
    <row r="24" spans="2:12" ht="12.75">
      <c r="B24" s="8"/>
      <c r="C24" s="54" t="s">
        <v>79</v>
      </c>
      <c r="D24" s="9"/>
      <c r="E24" s="9"/>
      <c r="F24" s="9"/>
      <c r="G24" s="10"/>
      <c r="H24" s="47"/>
      <c r="I24" s="10"/>
      <c r="J24" s="10"/>
      <c r="K24" s="10"/>
      <c r="L24" s="11"/>
    </row>
    <row r="25" spans="2:12" s="25" customFormat="1" ht="12.75">
      <c r="B25" s="26"/>
      <c r="C25" s="27" t="s">
        <v>58</v>
      </c>
      <c r="D25" s="27"/>
      <c r="E25" s="27"/>
      <c r="F25" s="27"/>
      <c r="G25" s="28"/>
      <c r="H25" s="28"/>
      <c r="I25" s="28"/>
      <c r="J25" s="28"/>
      <c r="K25" s="28"/>
      <c r="L25" s="29"/>
    </row>
    <row r="26" spans="2:12" ht="12.75">
      <c r="B26" s="8">
        <v>1</v>
      </c>
      <c r="C26" s="9" t="s">
        <v>59</v>
      </c>
      <c r="D26" s="9"/>
      <c r="E26" s="9"/>
      <c r="F26" s="9"/>
      <c r="G26" s="10">
        <v>3066.15</v>
      </c>
      <c r="H26" s="10"/>
      <c r="I26" s="10"/>
      <c r="J26" s="10"/>
      <c r="K26" s="10"/>
      <c r="L26" s="11"/>
    </row>
    <row r="27" spans="2:12" s="25" customFormat="1" ht="12.75">
      <c r="B27" s="26"/>
      <c r="C27" s="44" t="s">
        <v>60</v>
      </c>
      <c r="D27" s="27"/>
      <c r="E27" s="27"/>
      <c r="F27" s="27"/>
      <c r="G27" s="28"/>
      <c r="H27" s="28"/>
      <c r="I27" s="28"/>
      <c r="J27" s="28"/>
      <c r="K27" s="28"/>
      <c r="L27" s="29"/>
    </row>
    <row r="28" spans="2:12" s="38" customFormat="1" ht="12.75">
      <c r="B28" s="39">
        <v>1</v>
      </c>
      <c r="C28" s="40" t="s">
        <v>49</v>
      </c>
      <c r="D28" s="40"/>
      <c r="E28" s="40"/>
      <c r="F28" s="40"/>
      <c r="G28" s="41">
        <v>4388.05</v>
      </c>
      <c r="H28" s="41"/>
      <c r="I28" s="41"/>
      <c r="J28" s="41"/>
      <c r="K28" s="41"/>
      <c r="L28" s="42"/>
    </row>
    <row r="29" spans="2:12" s="25" customFormat="1" ht="12.75">
      <c r="B29" s="26"/>
      <c r="C29" s="27" t="s">
        <v>61</v>
      </c>
      <c r="D29" s="27"/>
      <c r="E29" s="27"/>
      <c r="F29" s="27"/>
      <c r="G29" s="28"/>
      <c r="H29" s="28"/>
      <c r="I29" s="28"/>
      <c r="J29" s="28"/>
      <c r="K29" s="28"/>
      <c r="L29" s="29"/>
    </row>
    <row r="30" spans="2:12" s="38" customFormat="1" ht="12.75">
      <c r="B30" s="39">
        <v>1</v>
      </c>
      <c r="C30" s="40" t="s">
        <v>62</v>
      </c>
      <c r="D30" s="40"/>
      <c r="E30" s="40"/>
      <c r="F30" s="40"/>
      <c r="G30" s="41">
        <v>7466.02</v>
      </c>
      <c r="H30" s="41"/>
      <c r="I30" s="41"/>
      <c r="J30" s="41"/>
      <c r="K30" s="41"/>
      <c r="L30" s="42"/>
    </row>
    <row r="31" spans="2:12" s="38" customFormat="1" ht="12.75">
      <c r="B31" s="39"/>
      <c r="C31" s="40" t="s">
        <v>63</v>
      </c>
      <c r="D31" s="40"/>
      <c r="E31" s="40"/>
      <c r="F31" s="40"/>
      <c r="G31" s="41"/>
      <c r="H31" s="41"/>
      <c r="I31" s="41"/>
      <c r="J31" s="41"/>
      <c r="K31" s="41"/>
      <c r="L31" s="42"/>
    </row>
    <row r="32" spans="2:12" s="25" customFormat="1" ht="12.75">
      <c r="B32" s="26"/>
      <c r="C32" s="27" t="s">
        <v>64</v>
      </c>
      <c r="D32" s="27"/>
      <c r="E32" s="27"/>
      <c r="F32" s="27"/>
      <c r="G32" s="28"/>
      <c r="H32" s="27"/>
      <c r="I32" s="28"/>
      <c r="J32" s="28"/>
      <c r="K32" s="28"/>
      <c r="L32" s="29"/>
    </row>
    <row r="33" spans="2:12" s="38" customFormat="1" ht="12.75">
      <c r="B33" s="39">
        <v>1</v>
      </c>
      <c r="C33" s="40" t="s">
        <v>50</v>
      </c>
      <c r="D33" s="40"/>
      <c r="E33" s="40"/>
      <c r="F33" s="40"/>
      <c r="G33" s="41">
        <v>1258.37</v>
      </c>
      <c r="H33" s="40"/>
      <c r="I33" s="41"/>
      <c r="J33" s="41"/>
      <c r="K33" s="41"/>
      <c r="L33" s="42"/>
    </row>
    <row r="34" spans="2:12" s="25" customFormat="1" ht="12.75">
      <c r="B34" s="26"/>
      <c r="C34" s="27" t="s">
        <v>65</v>
      </c>
      <c r="D34" s="27"/>
      <c r="E34" s="27"/>
      <c r="F34" s="27"/>
      <c r="G34" s="28"/>
      <c r="H34" s="27"/>
      <c r="I34" s="28"/>
      <c r="J34" s="28"/>
      <c r="K34" s="28"/>
      <c r="L34" s="29"/>
    </row>
    <row r="35" spans="2:12" s="38" customFormat="1" ht="12.75">
      <c r="B35" s="39">
        <v>1</v>
      </c>
      <c r="C35" s="40" t="s">
        <v>66</v>
      </c>
      <c r="D35" s="40"/>
      <c r="E35" s="40"/>
      <c r="F35" s="40"/>
      <c r="G35" s="41">
        <v>868.01</v>
      </c>
      <c r="H35" s="40"/>
      <c r="I35" s="41"/>
      <c r="J35" s="41"/>
      <c r="K35" s="41"/>
      <c r="L35" s="42"/>
    </row>
    <row r="36" spans="2:12" s="38" customFormat="1" ht="12.75">
      <c r="B36" s="39"/>
      <c r="C36" s="40"/>
      <c r="D36" s="40"/>
      <c r="E36" s="40"/>
      <c r="F36" s="40"/>
      <c r="G36" s="41"/>
      <c r="H36" s="40"/>
      <c r="I36" s="41"/>
      <c r="J36" s="41"/>
      <c r="K36" s="41"/>
      <c r="L36" s="42"/>
    </row>
    <row r="37" spans="2:12" s="38" customFormat="1" ht="12.75">
      <c r="B37" s="39"/>
      <c r="C37" s="40" t="s">
        <v>51</v>
      </c>
      <c r="D37" s="40"/>
      <c r="E37" s="40"/>
      <c r="F37" s="40"/>
      <c r="G37" s="55">
        <v>3894.94</v>
      </c>
      <c r="H37" s="41"/>
      <c r="I37" s="41"/>
      <c r="J37" s="41"/>
      <c r="K37" s="41"/>
      <c r="L37" s="42"/>
    </row>
    <row r="38" spans="2:12" s="38" customFormat="1" ht="12.75">
      <c r="B38" s="39"/>
      <c r="C38" s="40" t="s">
        <v>52</v>
      </c>
      <c r="D38" s="40"/>
      <c r="E38" s="40"/>
      <c r="F38" s="40"/>
      <c r="G38" s="41"/>
      <c r="H38" s="40"/>
      <c r="I38" s="41"/>
      <c r="J38" s="41"/>
      <c r="K38" s="41"/>
      <c r="L38" s="42"/>
    </row>
    <row r="39" spans="2:12" s="38" customFormat="1" ht="12.75">
      <c r="B39" s="39"/>
      <c r="C39" s="40" t="s">
        <v>53</v>
      </c>
      <c r="D39" s="40"/>
      <c r="E39" s="40"/>
      <c r="F39" s="40"/>
      <c r="G39" s="41"/>
      <c r="H39" s="40"/>
      <c r="I39" s="41"/>
      <c r="J39" s="41"/>
      <c r="K39" s="41"/>
      <c r="L39" s="42"/>
    </row>
    <row r="40" spans="2:12" ht="13.5" thickBot="1">
      <c r="B40" s="8"/>
      <c r="C40" s="43"/>
      <c r="D40" s="9"/>
      <c r="E40" s="9"/>
      <c r="F40" s="9"/>
      <c r="G40" s="10"/>
      <c r="H40" s="10"/>
      <c r="I40" s="10"/>
      <c r="J40" s="10"/>
      <c r="K40" s="10"/>
      <c r="L40" s="11"/>
    </row>
    <row r="41" spans="2:12" s="25" customFormat="1" ht="15.75" thickBot="1">
      <c r="B41" s="26"/>
      <c r="C41" s="44" t="s">
        <v>44</v>
      </c>
      <c r="D41" s="27"/>
      <c r="E41" s="27"/>
      <c r="F41" s="27"/>
      <c r="G41" s="45">
        <f>SUM(G21:G40)</f>
        <v>30564.019999999997</v>
      </c>
      <c r="H41" s="28"/>
      <c r="I41" s="28"/>
      <c r="J41" s="28"/>
      <c r="K41" s="28"/>
      <c r="L41" s="29"/>
    </row>
    <row r="42" spans="2:12" ht="13.5" thickBot="1">
      <c r="B42" s="8"/>
      <c r="C42" s="9"/>
      <c r="D42" s="9"/>
      <c r="E42" s="9"/>
      <c r="F42" s="9"/>
      <c r="G42" s="10"/>
      <c r="H42" s="10"/>
      <c r="I42" s="10"/>
      <c r="J42" s="10"/>
      <c r="K42" s="10"/>
      <c r="L42" s="11"/>
    </row>
    <row r="43" spans="2:12" s="1" customFormat="1" ht="15.75" thickBot="1">
      <c r="B43" s="20"/>
      <c r="C43" s="21" t="s">
        <v>47</v>
      </c>
      <c r="D43" s="21"/>
      <c r="E43" s="51" t="s">
        <v>48</v>
      </c>
      <c r="F43" s="21"/>
      <c r="G43" s="45">
        <f>SUM(G44:G56)</f>
        <v>10598.350000000002</v>
      </c>
      <c r="H43" s="21"/>
      <c r="I43" s="32"/>
      <c r="J43" s="32"/>
      <c r="K43" s="32"/>
      <c r="L43" s="33"/>
    </row>
    <row r="44" spans="2:12" s="1" customFormat="1" ht="15">
      <c r="B44" s="26" t="s">
        <v>55</v>
      </c>
      <c r="C44" s="25" t="s">
        <v>35</v>
      </c>
      <c r="D44" s="3"/>
      <c r="E44" s="3"/>
      <c r="F44" s="3"/>
      <c r="G44" s="52">
        <v>1100.6</v>
      </c>
      <c r="H44" s="3"/>
      <c r="I44" s="48"/>
      <c r="J44" s="48"/>
      <c r="K44" s="48"/>
      <c r="L44" s="49"/>
    </row>
    <row r="45" spans="2:12" s="1" customFormat="1" ht="15">
      <c r="B45" s="50"/>
      <c r="C45" s="25" t="s">
        <v>36</v>
      </c>
      <c r="D45" s="3"/>
      <c r="E45" s="3"/>
      <c r="F45" s="3"/>
      <c r="G45" s="53">
        <v>708.75</v>
      </c>
      <c r="H45" s="3"/>
      <c r="I45" s="48"/>
      <c r="J45" s="48"/>
      <c r="K45" s="48"/>
      <c r="L45" s="49"/>
    </row>
    <row r="46" spans="2:12" s="25" customFormat="1" ht="12.75">
      <c r="B46" s="26"/>
      <c r="C46" s="25" t="s">
        <v>37</v>
      </c>
      <c r="D46" s="27"/>
      <c r="E46" s="27"/>
      <c r="F46" s="27"/>
      <c r="G46" s="28">
        <v>874.74</v>
      </c>
      <c r="H46" s="28"/>
      <c r="I46" s="28"/>
      <c r="J46" s="28"/>
      <c r="K46" s="28"/>
      <c r="L46" s="29"/>
    </row>
    <row r="47" spans="2:12" s="25" customFormat="1" ht="12.75">
      <c r="B47" s="26"/>
      <c r="C47" s="25" t="s">
        <v>38</v>
      </c>
      <c r="D47" s="27"/>
      <c r="E47" s="27"/>
      <c r="F47" s="27"/>
      <c r="G47" s="28">
        <v>882.63</v>
      </c>
      <c r="H47" s="28"/>
      <c r="I47" s="28"/>
      <c r="J47" s="28"/>
      <c r="K47" s="28"/>
      <c r="L47" s="29"/>
    </row>
    <row r="48" spans="2:12" s="25" customFormat="1" ht="12.75">
      <c r="B48" s="26"/>
      <c r="C48" s="25" t="s">
        <v>27</v>
      </c>
      <c r="D48" s="27"/>
      <c r="E48" s="27"/>
      <c r="F48" s="27"/>
      <c r="G48" s="28">
        <v>927.8</v>
      </c>
      <c r="H48" s="28"/>
      <c r="I48" s="28"/>
      <c r="J48" s="28"/>
      <c r="K48" s="28"/>
      <c r="L48" s="29"/>
    </row>
    <row r="49" spans="2:12" s="25" customFormat="1" ht="12.75">
      <c r="B49" s="26"/>
      <c r="C49" s="25" t="s">
        <v>28</v>
      </c>
      <c r="D49" s="27"/>
      <c r="E49" s="27"/>
      <c r="F49" s="27"/>
      <c r="G49" s="28">
        <v>797.3</v>
      </c>
      <c r="H49" s="28"/>
      <c r="I49" s="28"/>
      <c r="J49" s="28"/>
      <c r="K49" s="28"/>
      <c r="L49" s="29"/>
    </row>
    <row r="50" spans="2:12" s="25" customFormat="1" ht="12.75">
      <c r="B50" s="26"/>
      <c r="C50" s="25" t="s">
        <v>29</v>
      </c>
      <c r="D50" s="27"/>
      <c r="E50" s="27"/>
      <c r="F50" s="27"/>
      <c r="G50" s="28">
        <v>942.5</v>
      </c>
      <c r="H50" s="28"/>
      <c r="I50" s="28"/>
      <c r="J50" s="28"/>
      <c r="K50" s="28"/>
      <c r="L50" s="29"/>
    </row>
    <row r="51" spans="2:12" s="25" customFormat="1" ht="12.75">
      <c r="B51" s="26"/>
      <c r="C51" s="27" t="s">
        <v>30</v>
      </c>
      <c r="D51" s="27"/>
      <c r="E51" s="27"/>
      <c r="F51" s="27"/>
      <c r="G51" s="28">
        <v>891.23</v>
      </c>
      <c r="H51" s="28"/>
      <c r="I51" s="28"/>
      <c r="J51" s="28"/>
      <c r="K51" s="28"/>
      <c r="L51" s="29"/>
    </row>
    <row r="52" spans="2:12" s="25" customFormat="1" ht="12.75">
      <c r="B52" s="26"/>
      <c r="C52" s="27" t="s">
        <v>31</v>
      </c>
      <c r="D52" s="27"/>
      <c r="E52" s="27"/>
      <c r="F52" s="27"/>
      <c r="G52" s="28">
        <v>796.59</v>
      </c>
      <c r="H52" s="28"/>
      <c r="I52" s="28"/>
      <c r="J52" s="28"/>
      <c r="K52" s="28"/>
      <c r="L52" s="29"/>
    </row>
    <row r="53" spans="2:12" s="25" customFormat="1" ht="12.75">
      <c r="B53" s="26"/>
      <c r="C53" s="25" t="s">
        <v>32</v>
      </c>
      <c r="D53" s="27"/>
      <c r="E53" s="27"/>
      <c r="F53" s="27"/>
      <c r="G53" s="28">
        <v>967.95</v>
      </c>
      <c r="H53" s="28"/>
      <c r="I53" s="28"/>
      <c r="J53" s="28"/>
      <c r="K53" s="28"/>
      <c r="L53" s="29"/>
    </row>
    <row r="54" spans="2:12" s="25" customFormat="1" ht="12.75">
      <c r="B54" s="26"/>
      <c r="C54" s="25" t="s">
        <v>33</v>
      </c>
      <c r="D54" s="27"/>
      <c r="E54" s="27"/>
      <c r="F54" s="27"/>
      <c r="G54" s="28">
        <v>854.31</v>
      </c>
      <c r="H54" s="28"/>
      <c r="I54" s="28"/>
      <c r="J54" s="28"/>
      <c r="K54" s="28"/>
      <c r="L54" s="29"/>
    </row>
    <row r="55" spans="2:12" s="25" customFormat="1" ht="12.75">
      <c r="B55" s="26"/>
      <c r="C55" s="25" t="s">
        <v>34</v>
      </c>
      <c r="D55" s="27"/>
      <c r="E55" s="27"/>
      <c r="F55" s="27"/>
      <c r="G55" s="28">
        <v>853.95</v>
      </c>
      <c r="H55" s="28"/>
      <c r="I55" s="28"/>
      <c r="J55" s="28"/>
      <c r="K55" s="28"/>
      <c r="L55" s="29"/>
    </row>
    <row r="56" spans="2:12" s="25" customFormat="1" ht="13.5" thickBot="1">
      <c r="B56" s="26"/>
      <c r="C56" s="27"/>
      <c r="D56" s="27"/>
      <c r="E56" s="27"/>
      <c r="F56" s="27"/>
      <c r="G56" s="28"/>
      <c r="H56" s="28"/>
      <c r="I56" s="28"/>
      <c r="J56" s="28"/>
      <c r="K56" s="28"/>
      <c r="L56" s="29"/>
    </row>
    <row r="57" spans="2:12" s="1" customFormat="1" ht="15.75" thickBot="1">
      <c r="B57" s="20"/>
      <c r="C57" s="21" t="s">
        <v>39</v>
      </c>
      <c r="D57" s="21"/>
      <c r="E57" s="21"/>
      <c r="F57" s="21"/>
      <c r="G57" s="45">
        <f>SUM(G58:G61)</f>
        <v>704</v>
      </c>
      <c r="H57" s="21"/>
      <c r="I57" s="32"/>
      <c r="J57" s="32"/>
      <c r="K57" s="32"/>
      <c r="L57" s="33"/>
    </row>
    <row r="58" spans="2:12" s="25" customFormat="1" ht="12.75">
      <c r="B58" s="26" t="s">
        <v>81</v>
      </c>
      <c r="C58" s="27" t="s">
        <v>40</v>
      </c>
      <c r="D58" s="27"/>
      <c r="E58" s="27"/>
      <c r="F58" s="27"/>
      <c r="G58" s="28">
        <v>176</v>
      </c>
      <c r="H58" s="28"/>
      <c r="I58" s="28"/>
      <c r="J58" s="28"/>
      <c r="K58" s="28"/>
      <c r="L58" s="29"/>
    </row>
    <row r="59" spans="2:12" s="25" customFormat="1" ht="12.75">
      <c r="B59" s="26"/>
      <c r="C59" s="27" t="s">
        <v>41</v>
      </c>
      <c r="D59" s="27"/>
      <c r="E59" s="27"/>
      <c r="F59" s="27"/>
      <c r="G59" s="28">
        <v>176</v>
      </c>
      <c r="H59" s="28"/>
      <c r="I59" s="28"/>
      <c r="J59" s="28"/>
      <c r="K59" s="28"/>
      <c r="L59" s="29"/>
    </row>
    <row r="60" spans="2:12" s="25" customFormat="1" ht="12.75">
      <c r="B60" s="26"/>
      <c r="C60" s="27" t="s">
        <v>42</v>
      </c>
      <c r="D60" s="27"/>
      <c r="E60" s="27"/>
      <c r="F60" s="27"/>
      <c r="G60" s="28">
        <v>176</v>
      </c>
      <c r="H60" s="28"/>
      <c r="I60" s="28"/>
      <c r="J60" s="28"/>
      <c r="K60" s="28"/>
      <c r="L60" s="29"/>
    </row>
    <row r="61" spans="2:12" s="25" customFormat="1" ht="12.75">
      <c r="B61" s="26"/>
      <c r="C61" s="27" t="s">
        <v>43</v>
      </c>
      <c r="D61" s="27"/>
      <c r="E61" s="27"/>
      <c r="F61" s="27"/>
      <c r="G61" s="28">
        <v>176</v>
      </c>
      <c r="H61" s="28"/>
      <c r="I61" s="28"/>
      <c r="J61" s="28"/>
      <c r="K61" s="28"/>
      <c r="L61" s="29"/>
    </row>
    <row r="62" spans="2:12" ht="13.5" thickBot="1">
      <c r="B62" s="8"/>
      <c r="C62" s="9"/>
      <c r="D62" s="9"/>
      <c r="E62" s="9"/>
      <c r="F62" s="9"/>
      <c r="G62" s="10"/>
      <c r="H62" s="10"/>
      <c r="I62" s="10"/>
      <c r="J62" s="10"/>
      <c r="K62" s="10"/>
      <c r="L62" s="11"/>
    </row>
    <row r="63" spans="2:12" s="34" customFormat="1" ht="16.5" thickBot="1">
      <c r="B63" s="35"/>
      <c r="C63" s="36" t="s">
        <v>44</v>
      </c>
      <c r="D63" s="36"/>
      <c r="E63" s="36"/>
      <c r="F63" s="36"/>
      <c r="G63" s="37">
        <f aca="true" t="shared" si="0" ref="G63:L63">G18+G20</f>
        <v>41866.369999999995</v>
      </c>
      <c r="H63" s="37">
        <f t="shared" si="0"/>
        <v>45635.4</v>
      </c>
      <c r="I63" s="46">
        <f t="shared" si="0"/>
        <v>6845.3099999999995</v>
      </c>
      <c r="J63" s="46">
        <f t="shared" si="0"/>
        <v>38790.09</v>
      </c>
      <c r="K63" s="37">
        <f t="shared" si="0"/>
        <v>281142.07999999996</v>
      </c>
      <c r="L63" s="46">
        <f t="shared" si="0"/>
        <v>-284218.36</v>
      </c>
    </row>
    <row r="65" ht="12.75">
      <c r="B65" t="s">
        <v>45</v>
      </c>
    </row>
    <row r="67" ht="12.75">
      <c r="B67" t="s">
        <v>46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B1:N57"/>
  <sheetViews>
    <sheetView workbookViewId="0" topLeftCell="E1">
      <selection activeCell="K27" sqref="K27"/>
    </sheetView>
  </sheetViews>
  <sheetFormatPr defaultColWidth="9.140625" defaultRowHeight="12.75"/>
  <cols>
    <col min="1" max="1" width="7.57421875" style="0" customWidth="1"/>
    <col min="2" max="2" width="8.2812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  <col min="14" max="14" width="10.8515625" style="0" customWidth="1"/>
  </cols>
  <sheetData>
    <row r="1" s="2" customFormat="1" ht="14.25">
      <c r="E1" s="2" t="s">
        <v>3</v>
      </c>
    </row>
    <row r="2" s="2" customFormat="1" ht="14.25">
      <c r="E2" s="2" t="s">
        <v>57</v>
      </c>
    </row>
    <row r="3" s="2" customFormat="1" ht="14.25"/>
    <row r="4" s="2" customFormat="1" ht="14.25">
      <c r="E4" s="2" t="s">
        <v>4</v>
      </c>
    </row>
    <row r="5" s="2" customFormat="1" ht="14.25"/>
    <row r="6" spans="2:5" s="2" customFormat="1" ht="15">
      <c r="B6" s="1" t="s">
        <v>0</v>
      </c>
      <c r="C6" s="1"/>
      <c r="D6" s="1"/>
      <c r="E6" s="1"/>
    </row>
    <row r="7" spans="2:5" s="2" customFormat="1" ht="15">
      <c r="B7" s="1" t="s">
        <v>2</v>
      </c>
      <c r="C7" s="1"/>
      <c r="D7" s="1"/>
      <c r="E7" s="1"/>
    </row>
    <row r="8" spans="2:5" s="2" customFormat="1" ht="15">
      <c r="B8" s="1" t="s">
        <v>82</v>
      </c>
      <c r="C8" s="1"/>
      <c r="E8" s="1"/>
    </row>
    <row r="9" ht="13.5" thickBot="1"/>
    <row r="10" spans="2:12" ht="12.75">
      <c r="B10" s="4" t="s">
        <v>5</v>
      </c>
      <c r="C10" s="5" t="s">
        <v>1</v>
      </c>
      <c r="D10" s="5"/>
      <c r="E10" s="5"/>
      <c r="F10" s="5"/>
      <c r="G10" s="6" t="s">
        <v>6</v>
      </c>
      <c r="H10" s="6" t="s">
        <v>7</v>
      </c>
      <c r="I10" s="6" t="s">
        <v>8</v>
      </c>
      <c r="J10" s="6" t="s">
        <v>9</v>
      </c>
      <c r="K10" s="6" t="s">
        <v>10</v>
      </c>
      <c r="L10" s="7" t="s">
        <v>11</v>
      </c>
    </row>
    <row r="11" spans="2:12" ht="12.75">
      <c r="B11" s="8"/>
      <c r="C11" s="9"/>
      <c r="D11" s="9"/>
      <c r="E11" s="9"/>
      <c r="F11" s="9"/>
      <c r="G11" s="10" t="s">
        <v>12</v>
      </c>
      <c r="H11" s="10" t="s">
        <v>13</v>
      </c>
      <c r="I11" s="10" t="s">
        <v>14</v>
      </c>
      <c r="J11" s="10" t="s">
        <v>15</v>
      </c>
      <c r="K11" s="10" t="s">
        <v>83</v>
      </c>
      <c r="L11" s="11" t="s">
        <v>16</v>
      </c>
    </row>
    <row r="12" spans="2:12" ht="12.75">
      <c r="B12" s="8"/>
      <c r="C12" s="9"/>
      <c r="D12" s="9"/>
      <c r="E12" s="9"/>
      <c r="F12" s="9"/>
      <c r="G12" s="10"/>
      <c r="H12" s="10" t="s">
        <v>12</v>
      </c>
      <c r="I12" s="10" t="s">
        <v>17</v>
      </c>
      <c r="J12" s="10" t="s">
        <v>18</v>
      </c>
      <c r="K12" s="10" t="s">
        <v>19</v>
      </c>
      <c r="L12" s="11"/>
    </row>
    <row r="13" spans="2:12" ht="12.75">
      <c r="B13" s="8"/>
      <c r="C13" s="9"/>
      <c r="D13" s="9"/>
      <c r="E13" s="9"/>
      <c r="F13" s="9"/>
      <c r="G13" s="10"/>
      <c r="H13" s="10"/>
      <c r="I13" s="10"/>
      <c r="J13" s="10"/>
      <c r="K13" s="10" t="s">
        <v>20</v>
      </c>
      <c r="L13" s="11"/>
    </row>
    <row r="14" spans="2:14" ht="15.75" thickBot="1">
      <c r="B14" s="12"/>
      <c r="C14" s="13"/>
      <c r="D14" s="13"/>
      <c r="E14" s="13"/>
      <c r="F14" s="13"/>
      <c r="G14" s="14"/>
      <c r="H14" s="14"/>
      <c r="I14" s="14"/>
      <c r="J14" s="14"/>
      <c r="K14" s="14" t="s">
        <v>21</v>
      </c>
      <c r="L14" s="15"/>
      <c r="N14" s="1"/>
    </row>
    <row r="15" spans="2:12" ht="13.5" thickBot="1">
      <c r="B15" s="12"/>
      <c r="C15" s="13"/>
      <c r="D15" s="13"/>
      <c r="E15" s="13"/>
      <c r="F15" s="13"/>
      <c r="G15" s="14"/>
      <c r="H15" s="14"/>
      <c r="I15" s="14"/>
      <c r="J15" s="14"/>
      <c r="K15" s="14"/>
      <c r="L15" s="15"/>
    </row>
    <row r="16" spans="2:12" ht="13.5" thickBot="1">
      <c r="B16" s="16">
        <v>1</v>
      </c>
      <c r="C16" s="17"/>
      <c r="D16" s="17"/>
      <c r="E16" s="17">
        <v>2</v>
      </c>
      <c r="F16" s="17"/>
      <c r="G16" s="18">
        <v>3</v>
      </c>
      <c r="H16" s="18">
        <v>4</v>
      </c>
      <c r="I16" s="18">
        <v>5</v>
      </c>
      <c r="J16" s="18">
        <v>6</v>
      </c>
      <c r="K16" s="18">
        <v>7</v>
      </c>
      <c r="L16" s="19">
        <v>8</v>
      </c>
    </row>
    <row r="17" spans="2:12" ht="13.5" thickBot="1">
      <c r="B17" s="8"/>
      <c r="C17" s="9"/>
      <c r="D17" s="9"/>
      <c r="E17" s="9"/>
      <c r="F17" s="9"/>
      <c r="G17" s="10"/>
      <c r="H17" s="10"/>
      <c r="I17" s="10" t="s">
        <v>22</v>
      </c>
      <c r="J17" s="10" t="s">
        <v>23</v>
      </c>
      <c r="K17" s="10"/>
      <c r="L17" s="11" t="s">
        <v>24</v>
      </c>
    </row>
    <row r="18" spans="2:12" s="1" customFormat="1" ht="15.75" thickBot="1">
      <c r="B18" s="20">
        <v>1</v>
      </c>
      <c r="C18" s="21" t="s">
        <v>25</v>
      </c>
      <c r="D18" s="21"/>
      <c r="E18" s="21"/>
      <c r="F18" s="21"/>
      <c r="G18" s="22">
        <f>SUM(G19:G19)</f>
        <v>0</v>
      </c>
      <c r="H18" s="20">
        <v>30845.34</v>
      </c>
      <c r="I18" s="23">
        <f>H18*15%</f>
        <v>4626.8009999999995</v>
      </c>
      <c r="J18" s="23">
        <f>H18-I18</f>
        <v>26218.539</v>
      </c>
      <c r="K18" s="23">
        <v>208609.4</v>
      </c>
      <c r="L18" s="24">
        <f>J18-K18-G18</f>
        <v>-182390.861</v>
      </c>
    </row>
    <row r="19" spans="2:12" ht="13.5" thickBot="1">
      <c r="B19" s="8"/>
      <c r="C19" s="9"/>
      <c r="D19" s="9"/>
      <c r="E19" s="9"/>
      <c r="F19" s="9"/>
      <c r="G19" s="10"/>
      <c r="H19" s="10"/>
      <c r="I19" s="10"/>
      <c r="J19" s="10"/>
      <c r="K19" s="10"/>
      <c r="L19" s="11"/>
    </row>
    <row r="20" spans="2:12" s="1" customFormat="1" ht="15.75" thickBot="1">
      <c r="B20" s="20">
        <v>2</v>
      </c>
      <c r="C20" s="21" t="s">
        <v>26</v>
      </c>
      <c r="D20" s="21"/>
      <c r="E20" s="21"/>
      <c r="F20" s="21"/>
      <c r="G20" s="22">
        <f>G31+G33+G47</f>
        <v>14146.95</v>
      </c>
      <c r="H20" s="21">
        <v>14798.88</v>
      </c>
      <c r="I20" s="30">
        <f>H20*15%</f>
        <v>2219.832</v>
      </c>
      <c r="J20" s="23">
        <f>H20-I20</f>
        <v>12579.047999999999</v>
      </c>
      <c r="K20" s="31">
        <v>75608.96</v>
      </c>
      <c r="L20" s="24">
        <f>J20-K20-G20</f>
        <v>-77176.86200000001</v>
      </c>
    </row>
    <row r="21" spans="2:12" s="25" customFormat="1" ht="12.75">
      <c r="B21" s="26"/>
      <c r="C21" s="27" t="s">
        <v>67</v>
      </c>
      <c r="D21" s="27"/>
      <c r="E21" s="27"/>
      <c r="F21" s="27"/>
      <c r="G21" s="28"/>
      <c r="H21" s="27"/>
      <c r="I21" s="28"/>
      <c r="J21" s="28"/>
      <c r="K21" s="28"/>
      <c r="L21" s="29"/>
    </row>
    <row r="22" spans="2:12" s="38" customFormat="1" ht="12.75">
      <c r="B22" s="39">
        <v>1</v>
      </c>
      <c r="C22" s="40" t="s">
        <v>69</v>
      </c>
      <c r="D22" s="40"/>
      <c r="E22" s="40"/>
      <c r="F22" s="40"/>
      <c r="G22" s="41">
        <v>1508.62</v>
      </c>
      <c r="H22" s="40"/>
      <c r="I22" s="41"/>
      <c r="J22" s="41"/>
      <c r="K22" s="41"/>
      <c r="L22" s="42"/>
    </row>
    <row r="23" spans="2:12" s="38" customFormat="1" ht="12.75">
      <c r="B23" s="39"/>
      <c r="C23" s="40" t="s">
        <v>68</v>
      </c>
      <c r="D23" s="40"/>
      <c r="E23" s="40"/>
      <c r="F23" s="40"/>
      <c r="G23" s="41"/>
      <c r="H23" s="40"/>
      <c r="I23" s="41"/>
      <c r="J23" s="41"/>
      <c r="K23" s="41"/>
      <c r="L23" s="42"/>
    </row>
    <row r="24" spans="2:12" s="25" customFormat="1" ht="12.75">
      <c r="B24" s="26"/>
      <c r="C24" s="27" t="s">
        <v>70</v>
      </c>
      <c r="D24" s="27"/>
      <c r="E24" s="27"/>
      <c r="F24" s="27"/>
      <c r="G24" s="28"/>
      <c r="H24" s="27"/>
      <c r="I24" s="28"/>
      <c r="J24" s="28"/>
      <c r="K24" s="28"/>
      <c r="L24" s="29"/>
    </row>
    <row r="25" spans="2:12" s="38" customFormat="1" ht="12.75">
      <c r="B25" s="39">
        <v>1</v>
      </c>
      <c r="C25" s="40" t="s">
        <v>71</v>
      </c>
      <c r="D25" s="40"/>
      <c r="E25" s="40"/>
      <c r="F25" s="40"/>
      <c r="G25" s="41">
        <v>1224.74</v>
      </c>
      <c r="H25" s="40"/>
      <c r="I25" s="41"/>
      <c r="J25" s="41"/>
      <c r="K25" s="41"/>
      <c r="L25" s="42"/>
    </row>
    <row r="26" spans="2:12" s="25" customFormat="1" ht="12.75">
      <c r="B26" s="26"/>
      <c r="C26" s="27" t="s">
        <v>73</v>
      </c>
      <c r="D26" s="27"/>
      <c r="E26" s="27"/>
      <c r="F26" s="27"/>
      <c r="G26" s="28"/>
      <c r="H26" s="27"/>
      <c r="I26" s="28"/>
      <c r="J26" s="28"/>
      <c r="K26" s="28"/>
      <c r="L26" s="29"/>
    </row>
    <row r="27" spans="2:12" s="38" customFormat="1" ht="12.75">
      <c r="B27" s="39">
        <v>1</v>
      </c>
      <c r="C27" s="40" t="s">
        <v>74</v>
      </c>
      <c r="D27" s="40"/>
      <c r="E27" s="40"/>
      <c r="F27" s="40"/>
      <c r="G27" s="41">
        <v>1552.03</v>
      </c>
      <c r="H27" s="40"/>
      <c r="I27" s="41"/>
      <c r="J27" s="41"/>
      <c r="K27" s="41"/>
      <c r="L27" s="42"/>
    </row>
    <row r="28" spans="2:12" s="25" customFormat="1" ht="12.75">
      <c r="B28" s="26"/>
      <c r="C28" s="27" t="s">
        <v>80</v>
      </c>
      <c r="D28" s="27"/>
      <c r="E28" s="27"/>
      <c r="F28" s="27"/>
      <c r="G28" s="28"/>
      <c r="H28" s="28"/>
      <c r="I28" s="28"/>
      <c r="J28" s="28"/>
      <c r="K28" s="28"/>
      <c r="L28" s="29"/>
    </row>
    <row r="29" spans="2:12" ht="12.75">
      <c r="B29" s="8">
        <v>1</v>
      </c>
      <c r="C29" s="9" t="s">
        <v>49</v>
      </c>
      <c r="D29" s="9"/>
      <c r="E29" s="9"/>
      <c r="F29" s="9"/>
      <c r="G29" s="10">
        <v>3860</v>
      </c>
      <c r="H29" s="10"/>
      <c r="I29" s="10"/>
      <c r="J29" s="10"/>
      <c r="K29" s="10"/>
      <c r="L29" s="11"/>
    </row>
    <row r="30" spans="2:12" ht="13.5" thickBot="1">
      <c r="B30" s="8"/>
      <c r="C30" s="43"/>
      <c r="D30" s="9"/>
      <c r="E30" s="9"/>
      <c r="F30" s="9"/>
      <c r="G30" s="10"/>
      <c r="H30" s="10"/>
      <c r="I30" s="10"/>
      <c r="J30" s="10"/>
      <c r="K30" s="10"/>
      <c r="L30" s="11"/>
    </row>
    <row r="31" spans="2:12" s="25" customFormat="1" ht="15.75" thickBot="1">
      <c r="B31" s="26"/>
      <c r="C31" s="44" t="s">
        <v>44</v>
      </c>
      <c r="D31" s="27"/>
      <c r="E31" s="27"/>
      <c r="F31" s="27"/>
      <c r="G31" s="45">
        <f>SUM(G21:G30)</f>
        <v>8145.389999999999</v>
      </c>
      <c r="H31" s="28"/>
      <c r="I31" s="28"/>
      <c r="J31" s="28"/>
      <c r="K31" s="28"/>
      <c r="L31" s="29"/>
    </row>
    <row r="32" spans="2:12" ht="13.5" thickBot="1">
      <c r="B32" s="8"/>
      <c r="C32" s="9"/>
      <c r="D32" s="9"/>
      <c r="E32" s="9"/>
      <c r="F32" s="9"/>
      <c r="G32" s="10"/>
      <c r="H32" s="10"/>
      <c r="I32" s="10"/>
      <c r="J32" s="10"/>
      <c r="K32" s="10"/>
      <c r="L32" s="11"/>
    </row>
    <row r="33" spans="2:12" s="1" customFormat="1" ht="15.75" thickBot="1">
      <c r="B33" s="20"/>
      <c r="C33" s="21" t="s">
        <v>47</v>
      </c>
      <c r="D33" s="21"/>
      <c r="E33" s="51" t="s">
        <v>48</v>
      </c>
      <c r="F33" s="21"/>
      <c r="G33" s="45">
        <f>SUM(G34:G46)</f>
        <v>5297.56</v>
      </c>
      <c r="H33" s="21"/>
      <c r="I33" s="32"/>
      <c r="J33" s="32"/>
      <c r="K33" s="32"/>
      <c r="L33" s="33"/>
    </row>
    <row r="34" spans="2:12" s="1" customFormat="1" ht="15">
      <c r="B34" s="26" t="s">
        <v>72</v>
      </c>
      <c r="C34" s="25" t="s">
        <v>35</v>
      </c>
      <c r="D34" s="3"/>
      <c r="E34" s="3"/>
      <c r="F34" s="3"/>
      <c r="G34" s="52">
        <v>989.82</v>
      </c>
      <c r="H34" s="3"/>
      <c r="I34" s="48"/>
      <c r="J34" s="48"/>
      <c r="K34" s="48"/>
      <c r="L34" s="49"/>
    </row>
    <row r="35" spans="2:12" s="1" customFormat="1" ht="15">
      <c r="B35" s="50"/>
      <c r="C35" s="25" t="s">
        <v>36</v>
      </c>
      <c r="D35" s="3"/>
      <c r="E35" s="3"/>
      <c r="F35" s="3"/>
      <c r="G35" s="53">
        <v>853.23</v>
      </c>
      <c r="H35" s="3"/>
      <c r="I35" s="48"/>
      <c r="J35" s="48"/>
      <c r="K35" s="48"/>
      <c r="L35" s="49"/>
    </row>
    <row r="36" spans="2:12" s="25" customFormat="1" ht="12.75">
      <c r="B36" s="26"/>
      <c r="C36" s="25" t="s">
        <v>37</v>
      </c>
      <c r="D36" s="27"/>
      <c r="E36" s="27"/>
      <c r="F36" s="27"/>
      <c r="G36" s="28">
        <v>912.38</v>
      </c>
      <c r="H36" s="28"/>
      <c r="I36" s="28"/>
      <c r="J36" s="28"/>
      <c r="K36" s="28"/>
      <c r="L36" s="29"/>
    </row>
    <row r="37" spans="2:12" s="25" customFormat="1" ht="12.75">
      <c r="B37" s="26"/>
      <c r="C37" s="25" t="s">
        <v>38</v>
      </c>
      <c r="D37" s="27"/>
      <c r="E37" s="27"/>
      <c r="F37" s="27"/>
      <c r="G37" s="28">
        <v>899.84</v>
      </c>
      <c r="H37" s="28"/>
      <c r="I37" s="28"/>
      <c r="J37" s="28"/>
      <c r="K37" s="28"/>
      <c r="L37" s="29"/>
    </row>
    <row r="38" spans="2:12" s="25" customFormat="1" ht="12.75">
      <c r="B38" s="26"/>
      <c r="C38" s="25" t="s">
        <v>27</v>
      </c>
      <c r="D38" s="27"/>
      <c r="E38" s="27"/>
      <c r="F38" s="27"/>
      <c r="G38" s="28">
        <v>878.33</v>
      </c>
      <c r="H38" s="28"/>
      <c r="I38" s="28"/>
      <c r="J38" s="28"/>
      <c r="K38" s="28"/>
      <c r="L38" s="29"/>
    </row>
    <row r="39" spans="2:12" s="25" customFormat="1" ht="12.75">
      <c r="B39" s="26"/>
      <c r="C39" s="25" t="s">
        <v>28</v>
      </c>
      <c r="D39" s="27"/>
      <c r="E39" s="27"/>
      <c r="F39" s="27"/>
      <c r="G39" s="28">
        <v>763.96</v>
      </c>
      <c r="H39" s="28"/>
      <c r="I39" s="28"/>
      <c r="J39" s="28"/>
      <c r="K39" s="28"/>
      <c r="L39" s="29"/>
    </row>
    <row r="40" spans="2:12" s="25" customFormat="1" ht="12.75">
      <c r="B40" s="26"/>
      <c r="C40" s="25" t="s">
        <v>29</v>
      </c>
      <c r="D40" s="27"/>
      <c r="E40" s="27"/>
      <c r="F40" s="27"/>
      <c r="G40" s="28"/>
      <c r="H40" s="28"/>
      <c r="I40" s="28"/>
      <c r="J40" s="28"/>
      <c r="K40" s="28"/>
      <c r="L40" s="29"/>
    </row>
    <row r="41" spans="2:12" s="25" customFormat="1" ht="12.75">
      <c r="B41" s="26"/>
      <c r="C41" s="27" t="s">
        <v>30</v>
      </c>
      <c r="D41" s="27"/>
      <c r="E41" s="27"/>
      <c r="F41" s="27"/>
      <c r="G41" s="28"/>
      <c r="H41" s="28"/>
      <c r="I41" s="28"/>
      <c r="J41" s="28"/>
      <c r="K41" s="28"/>
      <c r="L41" s="29"/>
    </row>
    <row r="42" spans="2:12" s="25" customFormat="1" ht="12.75">
      <c r="B42" s="26"/>
      <c r="C42" s="27" t="s">
        <v>31</v>
      </c>
      <c r="D42" s="27"/>
      <c r="E42" s="27"/>
      <c r="F42" s="27"/>
      <c r="G42" s="28"/>
      <c r="H42" s="28"/>
      <c r="I42" s="28"/>
      <c r="J42" s="28"/>
      <c r="K42" s="28"/>
      <c r="L42" s="29"/>
    </row>
    <row r="43" spans="2:12" s="25" customFormat="1" ht="12.75">
      <c r="B43" s="26"/>
      <c r="C43" s="25" t="s">
        <v>32</v>
      </c>
      <c r="D43" s="27"/>
      <c r="E43" s="27"/>
      <c r="F43" s="27"/>
      <c r="G43" s="28"/>
      <c r="H43" s="28"/>
      <c r="I43" s="28"/>
      <c r="J43" s="28"/>
      <c r="K43" s="28"/>
      <c r="L43" s="29"/>
    </row>
    <row r="44" spans="2:12" s="25" customFormat="1" ht="12.75">
      <c r="B44" s="26"/>
      <c r="C44" s="25" t="s">
        <v>33</v>
      </c>
      <c r="D44" s="27"/>
      <c r="E44" s="27"/>
      <c r="F44" s="27"/>
      <c r="G44" s="28"/>
      <c r="H44" s="28"/>
      <c r="I44" s="28"/>
      <c r="J44" s="28"/>
      <c r="K44" s="28"/>
      <c r="L44" s="29"/>
    </row>
    <row r="45" spans="2:12" s="25" customFormat="1" ht="12.75">
      <c r="B45" s="26"/>
      <c r="C45" s="25" t="s">
        <v>34</v>
      </c>
      <c r="D45" s="27"/>
      <c r="E45" s="27"/>
      <c r="F45" s="27"/>
      <c r="G45" s="28"/>
      <c r="H45" s="28"/>
      <c r="I45" s="28"/>
      <c r="J45" s="28"/>
      <c r="K45" s="28"/>
      <c r="L45" s="29"/>
    </row>
    <row r="46" spans="2:12" s="25" customFormat="1" ht="13.5" thickBot="1">
      <c r="B46" s="26"/>
      <c r="C46" s="27"/>
      <c r="D46" s="27"/>
      <c r="E46" s="27"/>
      <c r="F46" s="27"/>
      <c r="G46" s="28"/>
      <c r="H46" s="28"/>
      <c r="I46" s="28"/>
      <c r="J46" s="28"/>
      <c r="K46" s="28"/>
      <c r="L46" s="29"/>
    </row>
    <row r="47" spans="2:12" s="1" customFormat="1" ht="15.75" thickBot="1">
      <c r="B47" s="20"/>
      <c r="C47" s="21" t="s">
        <v>39</v>
      </c>
      <c r="D47" s="21"/>
      <c r="E47" s="21"/>
      <c r="F47" s="21"/>
      <c r="G47" s="45">
        <f>SUM(G48:G51)</f>
        <v>704</v>
      </c>
      <c r="H47" s="21"/>
      <c r="I47" s="32"/>
      <c r="J47" s="32"/>
      <c r="K47" s="32"/>
      <c r="L47" s="33"/>
    </row>
    <row r="48" spans="2:12" s="25" customFormat="1" ht="12.75">
      <c r="B48" s="26" t="s">
        <v>72</v>
      </c>
      <c r="C48" s="27" t="s">
        <v>40</v>
      </c>
      <c r="D48" s="27"/>
      <c r="E48" s="27"/>
      <c r="F48" s="27"/>
      <c r="G48" s="28">
        <v>176</v>
      </c>
      <c r="H48" s="28"/>
      <c r="I48" s="28"/>
      <c r="J48" s="28"/>
      <c r="K48" s="28"/>
      <c r="L48" s="29"/>
    </row>
    <row r="49" spans="2:12" s="25" customFormat="1" ht="12.75">
      <c r="B49" s="26"/>
      <c r="C49" s="27" t="s">
        <v>41</v>
      </c>
      <c r="D49" s="27"/>
      <c r="E49" s="27"/>
      <c r="F49" s="27"/>
      <c r="G49" s="28">
        <v>176</v>
      </c>
      <c r="H49" s="28"/>
      <c r="I49" s="28"/>
      <c r="J49" s="28"/>
      <c r="K49" s="28"/>
      <c r="L49" s="29"/>
    </row>
    <row r="50" spans="2:12" s="25" customFormat="1" ht="12.75">
      <c r="B50" s="26"/>
      <c r="C50" s="27" t="s">
        <v>42</v>
      </c>
      <c r="D50" s="27"/>
      <c r="E50" s="27"/>
      <c r="F50" s="27"/>
      <c r="G50" s="28">
        <v>176</v>
      </c>
      <c r="H50" s="28"/>
      <c r="I50" s="28"/>
      <c r="J50" s="28"/>
      <c r="K50" s="28"/>
      <c r="L50" s="29"/>
    </row>
    <row r="51" spans="2:12" s="25" customFormat="1" ht="12.75">
      <c r="B51" s="26"/>
      <c r="C51" s="27" t="s">
        <v>43</v>
      </c>
      <c r="D51" s="27"/>
      <c r="E51" s="27"/>
      <c r="F51" s="27"/>
      <c r="G51" s="28">
        <v>176</v>
      </c>
      <c r="H51" s="28"/>
      <c r="I51" s="28"/>
      <c r="J51" s="28"/>
      <c r="K51" s="28"/>
      <c r="L51" s="29"/>
    </row>
    <row r="52" spans="2:12" ht="13.5" thickBot="1">
      <c r="B52" s="8"/>
      <c r="C52" s="9"/>
      <c r="D52" s="9"/>
      <c r="E52" s="9"/>
      <c r="F52" s="9"/>
      <c r="G52" s="10"/>
      <c r="H52" s="10"/>
      <c r="I52" s="10"/>
      <c r="J52" s="10"/>
      <c r="K52" s="10"/>
      <c r="L52" s="11"/>
    </row>
    <row r="53" spans="2:12" s="34" customFormat="1" ht="16.5" thickBot="1">
      <c r="B53" s="35"/>
      <c r="C53" s="36" t="s">
        <v>44</v>
      </c>
      <c r="D53" s="36"/>
      <c r="E53" s="36"/>
      <c r="F53" s="36"/>
      <c r="G53" s="37">
        <f aca="true" t="shared" si="0" ref="G53:L53">G18+G20</f>
        <v>14146.95</v>
      </c>
      <c r="H53" s="37">
        <f t="shared" si="0"/>
        <v>45644.22</v>
      </c>
      <c r="I53" s="46">
        <f t="shared" si="0"/>
        <v>6846.633</v>
      </c>
      <c r="J53" s="46">
        <f t="shared" si="0"/>
        <v>38797.587</v>
      </c>
      <c r="K53" s="37">
        <f t="shared" si="0"/>
        <v>284218.36</v>
      </c>
      <c r="L53" s="46">
        <f t="shared" si="0"/>
        <v>-259567.723</v>
      </c>
    </row>
    <row r="55" ht="12.75">
      <c r="B55" t="s">
        <v>45</v>
      </c>
    </row>
    <row r="57" ht="12.75">
      <c r="B57" t="s">
        <v>46</v>
      </c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2014-02-17T11:09:13Z</cp:lastPrinted>
  <dcterms:created xsi:type="dcterms:W3CDTF">1996-10-08T23:32:33Z</dcterms:created>
  <dcterms:modified xsi:type="dcterms:W3CDTF">2014-11-22T06:33:17Z</dcterms:modified>
  <cp:category/>
  <cp:version/>
  <cp:contentType/>
  <cp:contentStatus/>
</cp:coreProperties>
</file>