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10"/>
  </bookViews>
  <sheets>
    <sheet name="Лист3" sheetId="1" r:id="rId1"/>
    <sheet name="суд13г" sheetId="2" r:id="rId2"/>
    <sheet name="суд2" sheetId="3" r:id="rId3"/>
    <sheet name="суд" sheetId="4" r:id="rId4"/>
    <sheet name="Лист1" sheetId="5" r:id="rId5"/>
    <sheet name="2008г" sheetId="6" r:id="rId6"/>
    <sheet name="2009г" sheetId="7" r:id="rId7"/>
    <sheet name="2010" sheetId="8" r:id="rId8"/>
    <sheet name="2012" sheetId="9" r:id="rId9"/>
    <sheet name="2013" sheetId="10" r:id="rId10"/>
    <sheet name="2014" sheetId="11" r:id="rId11"/>
    <sheet name="Лист2" sheetId="12" r:id="rId12"/>
  </sheets>
  <definedNames/>
  <calcPr fullCalcOnLoad="1"/>
</workbook>
</file>

<file path=xl/sharedStrings.xml><?xml version="1.0" encoding="utf-8"?>
<sst xmlns="http://schemas.openxmlformats.org/spreadsheetml/2006/main" count="419" uniqueCount="100">
  <si>
    <t>Всего за период :</t>
  </si>
  <si>
    <t>4.Дератизация</t>
  </si>
  <si>
    <t>3.Электроэнергия</t>
  </si>
  <si>
    <t>2.Содержание</t>
  </si>
  <si>
    <t>1.Изготовление оконных переплетов</t>
  </si>
  <si>
    <t>Декабрь 2008г</t>
  </si>
  <si>
    <t>1.Ремонт :</t>
  </si>
  <si>
    <t>Сумма, руб</t>
  </si>
  <si>
    <t>Наименование работ</t>
  </si>
  <si>
    <t>№</t>
  </si>
  <si>
    <t>за период : апрель 2008г - март 2009г.</t>
  </si>
  <si>
    <t>внутридомовых сетей по адресу : дер.Щекино, ул.Центральная, д.21</t>
  </si>
  <si>
    <t>Выполнение работ по содержанию и ремонту ж/ф и</t>
  </si>
  <si>
    <t xml:space="preserve">Утверждаю : </t>
  </si>
  <si>
    <t>Директор ООО "Районная управляющая компания"</t>
  </si>
  <si>
    <t>_______________________   Костров А.В.</t>
  </si>
  <si>
    <t>за период : апрель 2009г - март 2010г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</si>
  <si>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</si>
  <si>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</si>
  <si>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</si>
  <si>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</si>
  <si>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</si>
  <si>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</si>
  <si>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</si>
  <si>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</si>
  <si>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</si>
  <si>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</si>
  <si>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</si>
  <si>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2008г :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</si>
  <si>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</si>
  <si>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</si>
  <si>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</si>
  <si>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</si>
  <si>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</si>
  <si>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(от оплаты)</t>
  </si>
  <si>
    <t>(гр.4*15%)</t>
  </si>
  <si>
    <t>(гр.4-гр.5)</t>
  </si>
  <si>
    <t>(гр.6-гр.7-гр.3)</t>
  </si>
  <si>
    <t>Ремонт :</t>
  </si>
  <si>
    <t>Содержание :</t>
  </si>
  <si>
    <t>Электроэнергия :</t>
  </si>
  <si>
    <t>Дератизация :</t>
  </si>
  <si>
    <t>2009г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</si>
  <si>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</si>
  <si>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</si>
  <si>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</si>
  <si>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</si>
  <si>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</si>
  <si>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</si>
  <si>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</si>
  <si>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Март 2010г</t>
  </si>
  <si>
    <t>Ремонт электрооборудования вводного</t>
  </si>
  <si>
    <t>щита жилого дома</t>
  </si>
  <si>
    <t>за период : октябрь 2006г - март 2009г</t>
  </si>
  <si>
    <t>Изготовление оконных переплетов в кв.2</t>
  </si>
  <si>
    <t>Ноябрь 2008г</t>
  </si>
  <si>
    <t>Изготовление оконной коробки в кв.3</t>
  </si>
  <si>
    <t>2006г</t>
  </si>
  <si>
    <t>2007г</t>
  </si>
  <si>
    <t>2008г</t>
  </si>
  <si>
    <t>2009г :</t>
  </si>
  <si>
    <t>2010г</t>
  </si>
  <si>
    <t>за период : апрель 2010г - март 2011г</t>
  </si>
  <si>
    <t>2011г</t>
  </si>
  <si>
    <t>Осмотр и ремонт эл.проводки</t>
  </si>
  <si>
    <t>1.Изготовление оконных переплетов в кв.2</t>
  </si>
  <si>
    <t>Оплата (население</t>
  </si>
  <si>
    <t>и льготы)</t>
  </si>
  <si>
    <t>оплаты,руб</t>
  </si>
  <si>
    <t>на 01.12.2010г</t>
  </si>
  <si>
    <t>(гр.6-гр.5)</t>
  </si>
  <si>
    <t>(гр.8-гр.3)</t>
  </si>
  <si>
    <t xml:space="preserve">за период : февраль 2008г - ноябрь 2010г </t>
  </si>
  <si>
    <t xml:space="preserve">за период : октябрь 2006г - ноябрь 2010г </t>
  </si>
  <si>
    <t>Октябрь 2006г</t>
  </si>
  <si>
    <t>Замена подводки к батарее отопления</t>
  </si>
  <si>
    <t>внутридомовых сетей по адресу : д.Щекино, ул.Центральная, д.21</t>
  </si>
  <si>
    <t>Директор ООО "Районная управляющая организация"</t>
  </si>
  <si>
    <t>(гр.6-гр.3)</t>
  </si>
  <si>
    <t>2012г</t>
  </si>
  <si>
    <t>2013г</t>
  </si>
  <si>
    <t>за период : январь 2012г - март 2013г</t>
  </si>
  <si>
    <t>158,2 м2</t>
  </si>
  <si>
    <t>за период : январь 2012г - декабрь 2012г</t>
  </si>
  <si>
    <t>Договора-10%</t>
  </si>
  <si>
    <t>(гр.4*10%)</t>
  </si>
  <si>
    <t>Итого:</t>
  </si>
  <si>
    <t>за период : январь 2013г - декабрь 2013г</t>
  </si>
  <si>
    <t>2012г :</t>
  </si>
  <si>
    <t>за период : январь 2014г - декабрь 2014г</t>
  </si>
  <si>
    <t>2013г :</t>
  </si>
  <si>
    <t>Сентябрь 2013г</t>
  </si>
  <si>
    <t>Изготовление оконных блоков - 2шт, ремонт</t>
  </si>
  <si>
    <t>стены, изготовление дверного полотна с</t>
  </si>
  <si>
    <t>установкой и демонтажом старых в кв.4</t>
  </si>
  <si>
    <t>Март 2014г</t>
  </si>
  <si>
    <t>Изготовление дверного блока - 1,89 м2 в кв.1</t>
  </si>
  <si>
    <t>Апрель 2014г</t>
  </si>
  <si>
    <t xml:space="preserve">Установка дверного блока, изготовление </t>
  </si>
  <si>
    <t>и установка наличников в кв.1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</si>
</sst>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" fontId="5" fillId="0" borderId="26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27" xfId="0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2" borderId="2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2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2" fontId="3" fillId="0" borderId="22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3" fillId="2" borderId="29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7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3" fillId="0" borderId="31" xfId="0" applyFont="1" applyBorder="1" applyAlignment="1">
      <alignment/>
    </xf>
    <xf numFmtId="2" fontId="3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E22" sqref="E22"/>
    </sheetView>
  </sheetViews>
  <sheetFormatPr defaultColWidth="9.140625" defaultRowHeight="12.75"/>
  <cols>
    <col min="1" max="1" width="7.57421875" style="1" customWidth="1"/>
    <col min="2" max="2" width="3.28125" style="1" customWidth="1"/>
    <col min="3" max="4" width="9.140625" style="1" customWidth="1"/>
    <col min="5" max="5" width="40.28125" style="1" customWidth="1"/>
    <col min="6" max="6" width="12.140625" style="1" customWidth="1"/>
    <col min="7" max="7" width="2.57421875" style="1" customWidth="1"/>
    <col min="8" max="16384" width="9.140625" style="1" customWidth="1"/>
  </cols>
  <sheetData>
    <row r="1" spans="2:5" ht="15">
      <c r="B1" s="17" t="s">
        <v>12</v>
      </c>
      <c r="C1" s="17"/>
      <c r="D1" s="17"/>
      <c r="E1" s="17"/>
    </row>
    <row r="2" spans="2:5" ht="15">
      <c r="B2" s="17" t="s">
        <v>11</v>
      </c>
      <c r="C2" s="17"/>
      <c r="D2" s="17"/>
      <c r="E2" s="17"/>
    </row>
    <row r="3" spans="2:5" ht="15">
      <c r="B3" s="17" t="s">
        <v>10</v>
      </c>
      <c r="C3" s="17"/>
      <c r="E3" s="17"/>
    </row>
    <row r="4" ht="15" thickBot="1"/>
    <row r="5" spans="2:7" ht="14.25">
      <c r="B5" s="16" t="s">
        <v>9</v>
      </c>
      <c r="C5" s="15" t="s">
        <v>8</v>
      </c>
      <c r="D5" s="14"/>
      <c r="E5" s="13"/>
      <c r="F5" s="14" t="s">
        <v>7</v>
      </c>
      <c r="G5" s="13"/>
    </row>
    <row r="6" spans="2:7" ht="15" thickBot="1">
      <c r="B6" s="5"/>
      <c r="C6" s="4"/>
      <c r="D6" s="3"/>
      <c r="E6" s="2"/>
      <c r="F6" s="3"/>
      <c r="G6" s="2"/>
    </row>
    <row r="7" spans="2:7" ht="15">
      <c r="B7" s="10"/>
      <c r="C7" s="9" t="s">
        <v>6</v>
      </c>
      <c r="D7" s="8"/>
      <c r="E7" s="6"/>
      <c r="F7" s="8">
        <f>SUM(F10:F10)</f>
        <v>14485.48</v>
      </c>
      <c r="G7" s="6"/>
    </row>
    <row r="8" spans="2:7" ht="15">
      <c r="B8" s="10"/>
      <c r="C8" s="9"/>
      <c r="D8" s="8"/>
      <c r="E8" s="6"/>
      <c r="F8" s="8"/>
      <c r="G8" s="6"/>
    </row>
    <row r="9" spans="2:7" ht="15">
      <c r="B9" s="10"/>
      <c r="C9" s="9" t="s">
        <v>5</v>
      </c>
      <c r="D9" s="8"/>
      <c r="E9" s="6"/>
      <c r="F9" s="11"/>
      <c r="G9" s="6"/>
    </row>
    <row r="10" spans="2:7" ht="14.25">
      <c r="B10" s="10"/>
      <c r="C10" s="12" t="s">
        <v>4</v>
      </c>
      <c r="D10" s="11"/>
      <c r="E10" s="6"/>
      <c r="F10" s="11">
        <v>14485.48</v>
      </c>
      <c r="G10" s="6"/>
    </row>
    <row r="11" spans="2:7" ht="14.25">
      <c r="B11" s="10"/>
      <c r="C11" s="12"/>
      <c r="D11" s="11"/>
      <c r="E11" s="6"/>
      <c r="F11" s="11"/>
      <c r="G11" s="6"/>
    </row>
    <row r="12" spans="2:7" ht="15">
      <c r="B12" s="10"/>
      <c r="C12" s="9" t="s">
        <v>3</v>
      </c>
      <c r="D12" s="8"/>
      <c r="E12" s="6"/>
      <c r="F12" s="8"/>
      <c r="G12" s="6"/>
    </row>
    <row r="13" spans="2:7" ht="15">
      <c r="B13" s="10"/>
      <c r="C13" s="9" t="s">
        <v>2</v>
      </c>
      <c r="D13" s="8"/>
      <c r="E13" s="6"/>
      <c r="F13" s="8">
        <v>0</v>
      </c>
      <c r="G13" s="6"/>
    </row>
    <row r="14" spans="2:7" ht="15">
      <c r="B14" s="10"/>
      <c r="C14" s="9" t="s">
        <v>1</v>
      </c>
      <c r="D14" s="8"/>
      <c r="E14" s="6"/>
      <c r="F14" s="8"/>
      <c r="G14" s="6"/>
    </row>
    <row r="15" spans="2:7" ht="15">
      <c r="B15" s="10"/>
      <c r="C15" s="9"/>
      <c r="D15" s="8"/>
      <c r="E15" s="6"/>
      <c r="F15" s="11"/>
      <c r="G15" s="6"/>
    </row>
    <row r="16" spans="2:7" ht="15">
      <c r="B16" s="10"/>
      <c r="C16" s="9" t="s">
        <v>0</v>
      </c>
      <c r="D16" s="8"/>
      <c r="E16" s="6"/>
      <c r="F16" s="7">
        <f>F7+F12+F13+F14</f>
        <v>14485.48</v>
      </c>
      <c r="G16" s="6"/>
    </row>
    <row r="17" spans="2:7" ht="15" thickBot="1">
      <c r="B17" s="5"/>
      <c r="C17" s="4"/>
      <c r="D17" s="3"/>
      <c r="E17" s="2"/>
      <c r="F17" s="3"/>
      <c r="G17" s="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C7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13</v>
      </c>
    </row>
    <row r="2" s="1" customFormat="1" ht="14.25">
      <c r="E2" s="1" t="s">
        <v>77</v>
      </c>
    </row>
    <row r="3" s="1" customFormat="1" ht="14.25"/>
    <row r="4" s="1" customFormat="1" ht="14.25">
      <c r="E4" s="1" t="s">
        <v>15</v>
      </c>
    </row>
    <row r="5" s="1" customFormat="1" ht="14.25"/>
    <row r="6" spans="2:5" s="1" customFormat="1" ht="15">
      <c r="B6" s="17" t="s">
        <v>12</v>
      </c>
      <c r="C6" s="17"/>
      <c r="D6" s="17"/>
      <c r="E6" s="17"/>
    </row>
    <row r="7" spans="2:5" s="1" customFormat="1" ht="15">
      <c r="B7" s="17" t="s">
        <v>76</v>
      </c>
      <c r="C7" s="17"/>
      <c r="D7" s="17"/>
      <c r="E7" s="17"/>
    </row>
    <row r="8" spans="2:5" s="1" customFormat="1" ht="15">
      <c r="B8" s="17" t="s">
        <v>87</v>
      </c>
      <c r="C8" s="17"/>
      <c r="E8" s="17"/>
    </row>
    <row r="9" ht="13.5" thickBot="1"/>
    <row r="10" spans="2:12" ht="12.75">
      <c r="B10" s="18" t="s">
        <v>17</v>
      </c>
      <c r="C10" s="19" t="s">
        <v>8</v>
      </c>
      <c r="D10" s="19"/>
      <c r="E10" s="19"/>
      <c r="F10" s="19"/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1" t="s">
        <v>23</v>
      </c>
    </row>
    <row r="11" spans="2:12" ht="12.75">
      <c r="B11" s="22"/>
      <c r="C11" s="23"/>
      <c r="D11" s="23"/>
      <c r="E11" s="23"/>
      <c r="F11" s="23"/>
      <c r="G11" s="24" t="s">
        <v>24</v>
      </c>
      <c r="H11" s="24" t="s">
        <v>25</v>
      </c>
      <c r="I11" s="24" t="s">
        <v>26</v>
      </c>
      <c r="J11" s="24" t="s">
        <v>27</v>
      </c>
      <c r="K11" s="24" t="s">
        <v>88</v>
      </c>
      <c r="L11" s="25" t="s">
        <v>29</v>
      </c>
    </row>
    <row r="12" spans="2:12" ht="12.75">
      <c r="B12" s="22"/>
      <c r="C12" s="23"/>
      <c r="D12" s="23"/>
      <c r="E12" s="23"/>
      <c r="F12" s="23"/>
      <c r="G12" s="24"/>
      <c r="H12" s="24" t="s">
        <v>24</v>
      </c>
      <c r="I12" s="24" t="s">
        <v>84</v>
      </c>
      <c r="J12" s="24" t="s">
        <v>31</v>
      </c>
      <c r="K12" s="24" t="s">
        <v>32</v>
      </c>
      <c r="L12" s="25"/>
    </row>
    <row r="13" spans="2:12" ht="12.7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33</v>
      </c>
      <c r="L13" s="25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34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94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95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85</v>
      </c>
      <c r="J17" s="24" t="s">
        <v>36</v>
      </c>
      <c r="K17" s="76"/>
      <c r="L17" s="25" t="s">
        <v>37</v>
      </c>
    </row>
    <row r="18" spans="2:14" s="17" customFormat="1" ht="15.75" thickBot="1">
      <c r="B18" s="34">
        <v>1</v>
      </c>
      <c r="C18" s="35" t="s">
        <v>38</v>
      </c>
      <c r="D18" s="35"/>
      <c r="E18" s="35"/>
      <c r="F18" s="35"/>
      <c r="G18" s="36">
        <f>SUM(G19:G23)</f>
        <v>37355.49</v>
      </c>
      <c r="H18" s="34">
        <v>9787.53</v>
      </c>
      <c r="I18" s="37">
        <f>H18*10%</f>
        <v>978.7530000000002</v>
      </c>
      <c r="J18" s="37">
        <f>H18-I18</f>
        <v>8808.777</v>
      </c>
      <c r="K18" s="69">
        <v>-8731.26</v>
      </c>
      <c r="L18" s="38">
        <f>J18-K18-G18</f>
        <v>-19815.452999999998</v>
      </c>
      <c r="N18" s="8"/>
    </row>
    <row r="19" spans="2:14" s="17" customFormat="1" ht="15">
      <c r="B19" s="96"/>
      <c r="C19" s="41" t="s">
        <v>91</v>
      </c>
      <c r="D19" s="41"/>
      <c r="E19" s="8"/>
      <c r="F19" s="8"/>
      <c r="G19" s="97"/>
      <c r="H19" s="98"/>
      <c r="I19" s="99"/>
      <c r="J19" s="99"/>
      <c r="K19" s="99"/>
      <c r="L19" s="99"/>
      <c r="M19" s="100"/>
      <c r="N19" s="8"/>
    </row>
    <row r="20" spans="2:14" s="1" customFormat="1" ht="13.5" customHeight="1">
      <c r="B20" s="89">
        <v>1</v>
      </c>
      <c r="C20" s="58" t="s">
        <v>92</v>
      </c>
      <c r="D20" s="58"/>
      <c r="E20" s="11"/>
      <c r="F20" s="11"/>
      <c r="G20" s="66">
        <v>37355.49</v>
      </c>
      <c r="H20" s="90"/>
      <c r="I20" s="91"/>
      <c r="J20" s="91"/>
      <c r="K20" s="91"/>
      <c r="L20" s="91"/>
      <c r="M20" s="92"/>
      <c r="N20" s="11"/>
    </row>
    <row r="21" spans="2:14" s="1" customFormat="1" ht="13.5" customHeight="1">
      <c r="B21" s="89"/>
      <c r="C21" s="58" t="s">
        <v>93</v>
      </c>
      <c r="D21" s="58"/>
      <c r="E21" s="11"/>
      <c r="F21" s="11"/>
      <c r="G21" s="66"/>
      <c r="H21" s="90"/>
      <c r="I21" s="91"/>
      <c r="J21" s="91"/>
      <c r="K21" s="101"/>
      <c r="L21" s="101"/>
      <c r="M21" s="101"/>
      <c r="N21" s="11"/>
    </row>
    <row r="22" spans="2:14" s="1" customFormat="1" ht="13.5" customHeight="1">
      <c r="B22" s="89"/>
      <c r="C22" s="58" t="s">
        <v>94</v>
      </c>
      <c r="D22" s="58"/>
      <c r="E22" s="11"/>
      <c r="F22" s="11"/>
      <c r="G22" s="66"/>
      <c r="H22" s="90"/>
      <c r="I22" s="91"/>
      <c r="J22" s="91"/>
      <c r="K22" s="101"/>
      <c r="L22" s="101"/>
      <c r="M22" s="101"/>
      <c r="N22" s="11"/>
    </row>
    <row r="23" spans="2:14" ht="13.5" thickBot="1">
      <c r="B23" s="22"/>
      <c r="C23" s="23"/>
      <c r="D23" s="23"/>
      <c r="E23" s="23"/>
      <c r="F23" s="23"/>
      <c r="G23" s="24"/>
      <c r="H23" s="24"/>
      <c r="I23" s="24"/>
      <c r="J23" s="24"/>
      <c r="K23" s="76"/>
      <c r="L23" s="25"/>
      <c r="N23" s="23"/>
    </row>
    <row r="24" spans="2:14" s="17" customFormat="1" ht="15.75" thickBot="1">
      <c r="B24" s="34">
        <v>2</v>
      </c>
      <c r="C24" s="35" t="s">
        <v>39</v>
      </c>
      <c r="D24" s="35"/>
      <c r="E24" s="35"/>
      <c r="F24" s="35"/>
      <c r="G24" s="36">
        <f>G27+G29</f>
        <v>404.99</v>
      </c>
      <c r="H24" s="35">
        <v>4816.26</v>
      </c>
      <c r="I24" s="44">
        <f>H24*10%</f>
        <v>481.62600000000003</v>
      </c>
      <c r="J24" s="37">
        <f>H24-I24</f>
        <v>4334.634</v>
      </c>
      <c r="K24" s="69">
        <v>-1670.9</v>
      </c>
      <c r="L24" s="38">
        <f>J24-K24-G24</f>
        <v>5600.544</v>
      </c>
      <c r="N24" s="8"/>
    </row>
    <row r="25" spans="2:14" s="39" customFormat="1" ht="12.75">
      <c r="B25" s="40"/>
      <c r="C25" s="41"/>
      <c r="D25" s="41"/>
      <c r="E25" s="41"/>
      <c r="F25" s="41"/>
      <c r="G25" s="80"/>
      <c r="H25" s="42"/>
      <c r="I25" s="54"/>
      <c r="J25" s="42"/>
      <c r="K25" s="42"/>
      <c r="L25" s="42"/>
      <c r="M25" s="80"/>
      <c r="N25" s="41"/>
    </row>
    <row r="26" spans="2:14" ht="13.5" thickBot="1">
      <c r="B26" s="22"/>
      <c r="C26" s="93"/>
      <c r="D26" s="23"/>
      <c r="E26" s="23"/>
      <c r="F26" s="23"/>
      <c r="G26" s="24"/>
      <c r="H26" s="24"/>
      <c r="I26" s="24"/>
      <c r="J26" s="24"/>
      <c r="K26" s="76"/>
      <c r="L26" s="25"/>
      <c r="N26" s="23"/>
    </row>
    <row r="27" spans="2:14" s="39" customFormat="1" ht="15.75" thickBot="1">
      <c r="B27" s="40"/>
      <c r="C27" s="64" t="s">
        <v>86</v>
      </c>
      <c r="D27" s="41"/>
      <c r="E27" s="41"/>
      <c r="F27" s="41"/>
      <c r="G27" s="63">
        <f>SUM(G25:G26)</f>
        <v>0</v>
      </c>
      <c r="H27" s="42"/>
      <c r="I27" s="42"/>
      <c r="J27" s="42"/>
      <c r="K27" s="80"/>
      <c r="L27" s="43"/>
      <c r="N27" s="41"/>
    </row>
    <row r="28" spans="2:14" ht="13.5" thickBot="1">
      <c r="B28" s="22"/>
      <c r="C28" s="23"/>
      <c r="D28" s="23"/>
      <c r="E28" s="23"/>
      <c r="F28" s="23"/>
      <c r="G28" s="24"/>
      <c r="H28" s="24"/>
      <c r="I28" s="24"/>
      <c r="J28" s="24"/>
      <c r="K28" s="76"/>
      <c r="L28" s="25"/>
      <c r="N28" s="23"/>
    </row>
    <row r="29" spans="2:14" s="17" customFormat="1" ht="15.75" thickBot="1">
      <c r="B29" s="34"/>
      <c r="C29" s="35" t="s">
        <v>41</v>
      </c>
      <c r="D29" s="35"/>
      <c r="E29" s="35" t="s">
        <v>82</v>
      </c>
      <c r="F29" s="35"/>
      <c r="G29" s="63">
        <f>SUM(G30:G30)</f>
        <v>404.99</v>
      </c>
      <c r="H29" s="35"/>
      <c r="I29" s="46"/>
      <c r="J29" s="46"/>
      <c r="K29" s="102"/>
      <c r="L29" s="47"/>
      <c r="N29" s="8"/>
    </row>
    <row r="30" spans="2:14" ht="13.5" thickBot="1">
      <c r="B30" s="40" t="s">
        <v>80</v>
      </c>
      <c r="C30" s="23"/>
      <c r="D30" s="23"/>
      <c r="E30" s="23"/>
      <c r="F30" s="23"/>
      <c r="G30" s="42">
        <v>404.99</v>
      </c>
      <c r="H30" s="24"/>
      <c r="I30" s="24"/>
      <c r="J30" s="24"/>
      <c r="K30" s="76"/>
      <c r="L30" s="25"/>
      <c r="N30" s="23"/>
    </row>
    <row r="31" spans="2:14" s="48" customFormat="1" ht="16.5" thickBot="1">
      <c r="B31" s="49"/>
      <c r="C31" s="50" t="s">
        <v>47</v>
      </c>
      <c r="D31" s="50"/>
      <c r="E31" s="50"/>
      <c r="F31" s="50"/>
      <c r="G31" s="51">
        <f aca="true" t="shared" si="0" ref="G31:L31">G18+G24</f>
        <v>37760.479999999996</v>
      </c>
      <c r="H31" s="51">
        <f t="shared" si="0"/>
        <v>14603.79</v>
      </c>
      <c r="I31" s="65">
        <f t="shared" si="0"/>
        <v>1460.3790000000001</v>
      </c>
      <c r="J31" s="65">
        <f t="shared" si="0"/>
        <v>13143.411</v>
      </c>
      <c r="K31" s="65">
        <f t="shared" si="0"/>
        <v>-10402.16</v>
      </c>
      <c r="L31" s="65">
        <f t="shared" si="0"/>
        <v>-14214.908999999998</v>
      </c>
      <c r="N31" s="84"/>
    </row>
    <row r="32" ht="12.75">
      <c r="N32" s="23"/>
    </row>
    <row r="33" ht="12.75">
      <c r="N33" s="23"/>
    </row>
    <row r="37" s="39" customFormat="1" ht="12.75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34"/>
  <sheetViews>
    <sheetView tabSelected="1" workbookViewId="0" topLeftCell="E7">
      <selection activeCell="K27" sqref="K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13</v>
      </c>
    </row>
    <row r="2" s="1" customFormat="1" ht="14.25">
      <c r="E2" s="1" t="s">
        <v>77</v>
      </c>
    </row>
    <row r="3" s="1" customFormat="1" ht="14.25"/>
    <row r="4" s="1" customFormat="1" ht="14.25">
      <c r="E4" s="1" t="s">
        <v>15</v>
      </c>
    </row>
    <row r="5" s="1" customFormat="1" ht="14.25"/>
    <row r="6" spans="2:5" s="1" customFormat="1" ht="15">
      <c r="B6" s="17" t="s">
        <v>12</v>
      </c>
      <c r="C6" s="17"/>
      <c r="D6" s="17"/>
      <c r="E6" s="17"/>
    </row>
    <row r="7" spans="2:5" s="1" customFormat="1" ht="15">
      <c r="B7" s="17" t="s">
        <v>76</v>
      </c>
      <c r="C7" s="17"/>
      <c r="D7" s="17"/>
      <c r="E7" s="17"/>
    </row>
    <row r="8" spans="2:5" s="1" customFormat="1" ht="15">
      <c r="B8" s="17" t="s">
        <v>89</v>
      </c>
      <c r="C8" s="17"/>
      <c r="E8" s="17"/>
    </row>
    <row r="9" ht="13.5" thickBot="1"/>
    <row r="10" spans="2:12" ht="12.75">
      <c r="B10" s="18" t="s">
        <v>17</v>
      </c>
      <c r="C10" s="19" t="s">
        <v>8</v>
      </c>
      <c r="D10" s="19"/>
      <c r="E10" s="19"/>
      <c r="F10" s="19"/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1" t="s">
        <v>23</v>
      </c>
    </row>
    <row r="11" spans="2:12" ht="12.75">
      <c r="B11" s="22"/>
      <c r="C11" s="23"/>
      <c r="D11" s="23"/>
      <c r="E11" s="23"/>
      <c r="F11" s="23"/>
      <c r="G11" s="24" t="s">
        <v>24</v>
      </c>
      <c r="H11" s="24" t="s">
        <v>25</v>
      </c>
      <c r="I11" s="24" t="s">
        <v>26</v>
      </c>
      <c r="J11" s="24" t="s">
        <v>27</v>
      </c>
      <c r="K11" s="24" t="s">
        <v>90</v>
      </c>
      <c r="L11" s="25" t="s">
        <v>29</v>
      </c>
    </row>
    <row r="12" spans="2:12" ht="12.75">
      <c r="B12" s="22"/>
      <c r="C12" s="23"/>
      <c r="D12" s="23"/>
      <c r="E12" s="23"/>
      <c r="F12" s="23"/>
      <c r="G12" s="24"/>
      <c r="H12" s="24" t="s">
        <v>24</v>
      </c>
      <c r="I12" s="24" t="s">
        <v>84</v>
      </c>
      <c r="J12" s="24" t="s">
        <v>31</v>
      </c>
      <c r="K12" s="24" t="s">
        <v>32</v>
      </c>
      <c r="L12" s="25"/>
    </row>
    <row r="13" spans="2:12" ht="12.7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33</v>
      </c>
      <c r="L13" s="25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34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94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95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85</v>
      </c>
      <c r="J17" s="24" t="s">
        <v>36</v>
      </c>
      <c r="K17" s="76"/>
      <c r="L17" s="25" t="s">
        <v>37</v>
      </c>
    </row>
    <row r="18" spans="2:14" s="17" customFormat="1" ht="15.75" thickBot="1">
      <c r="B18" s="34">
        <v>1</v>
      </c>
      <c r="C18" s="35" t="s">
        <v>38</v>
      </c>
      <c r="D18" s="35"/>
      <c r="E18" s="35"/>
      <c r="F18" s="35"/>
      <c r="G18" s="36">
        <f>SUM(G19:G24)</f>
        <v>17334.17</v>
      </c>
      <c r="H18" s="34">
        <v>9787.53</v>
      </c>
      <c r="I18" s="37">
        <f>H18*10%</f>
        <v>978.7530000000002</v>
      </c>
      <c r="J18" s="37">
        <f>H18-I18</f>
        <v>8808.777</v>
      </c>
      <c r="K18" s="69">
        <v>19815.45</v>
      </c>
      <c r="L18" s="38">
        <f>J18-K18-G18</f>
        <v>-28340.843</v>
      </c>
      <c r="N18" s="8"/>
    </row>
    <row r="19" spans="2:14" s="17" customFormat="1" ht="15">
      <c r="B19" s="96"/>
      <c r="C19" s="41" t="s">
        <v>95</v>
      </c>
      <c r="D19" s="41"/>
      <c r="E19" s="8"/>
      <c r="F19" s="8"/>
      <c r="G19" s="97"/>
      <c r="H19" s="98"/>
      <c r="I19" s="99"/>
      <c r="J19" s="99"/>
      <c r="K19" s="99"/>
      <c r="L19" s="99"/>
      <c r="M19" s="100"/>
      <c r="N19" s="8"/>
    </row>
    <row r="20" spans="2:14" s="1" customFormat="1" ht="13.5" customHeight="1">
      <c r="B20" s="89">
        <v>1</v>
      </c>
      <c r="C20" s="58" t="s">
        <v>96</v>
      </c>
      <c r="D20" s="58"/>
      <c r="E20" s="11"/>
      <c r="F20" s="11"/>
      <c r="G20" s="66">
        <v>12414.68</v>
      </c>
      <c r="H20" s="90"/>
      <c r="I20" s="91"/>
      <c r="J20" s="91"/>
      <c r="K20" s="91"/>
      <c r="L20" s="91"/>
      <c r="M20" s="92"/>
      <c r="N20" s="11"/>
    </row>
    <row r="21" spans="2:14" s="17" customFormat="1" ht="13.5" customHeight="1">
      <c r="B21" s="96"/>
      <c r="C21" s="41" t="s">
        <v>97</v>
      </c>
      <c r="D21" s="41"/>
      <c r="E21" s="8"/>
      <c r="F21" s="8"/>
      <c r="G21" s="42"/>
      <c r="H21" s="98"/>
      <c r="I21" s="99"/>
      <c r="J21" s="99"/>
      <c r="K21" s="103"/>
      <c r="L21" s="103"/>
      <c r="M21" s="103"/>
      <c r="N21" s="8"/>
    </row>
    <row r="22" spans="2:14" s="1" customFormat="1" ht="13.5" customHeight="1">
      <c r="B22" s="89">
        <v>1</v>
      </c>
      <c r="C22" s="58" t="s">
        <v>98</v>
      </c>
      <c r="D22" s="58"/>
      <c r="E22" s="11"/>
      <c r="F22" s="11"/>
      <c r="G22" s="66">
        <v>4919.49</v>
      </c>
      <c r="H22" s="90"/>
      <c r="I22" s="91"/>
      <c r="J22" s="91"/>
      <c r="K22" s="101"/>
      <c r="L22" s="101"/>
      <c r="M22" s="101"/>
      <c r="N22" s="11"/>
    </row>
    <row r="23" spans="2:14" s="1" customFormat="1" ht="13.5" customHeight="1">
      <c r="B23" s="89"/>
      <c r="C23" s="58" t="s">
        <v>99</v>
      </c>
      <c r="D23" s="58"/>
      <c r="E23" s="11"/>
      <c r="F23" s="11"/>
      <c r="G23" s="66"/>
      <c r="H23" s="90"/>
      <c r="I23" s="91"/>
      <c r="J23" s="91"/>
      <c r="K23" s="101"/>
      <c r="L23" s="101"/>
      <c r="M23" s="101"/>
      <c r="N23" s="11"/>
    </row>
    <row r="24" spans="2:14" ht="13.5" thickBot="1">
      <c r="B24" s="22"/>
      <c r="C24" s="23"/>
      <c r="D24" s="23"/>
      <c r="E24" s="23"/>
      <c r="F24" s="23"/>
      <c r="G24" s="24"/>
      <c r="H24" s="24"/>
      <c r="I24" s="24"/>
      <c r="J24" s="24"/>
      <c r="K24" s="76"/>
      <c r="L24" s="25"/>
      <c r="N24" s="23"/>
    </row>
    <row r="25" spans="2:14" s="17" customFormat="1" ht="15.75" thickBot="1">
      <c r="B25" s="34">
        <v>2</v>
      </c>
      <c r="C25" s="35" t="s">
        <v>39</v>
      </c>
      <c r="D25" s="35"/>
      <c r="E25" s="35"/>
      <c r="F25" s="35"/>
      <c r="G25" s="36">
        <f>G28+G30</f>
        <v>404.99</v>
      </c>
      <c r="H25" s="35">
        <v>4816.26</v>
      </c>
      <c r="I25" s="44">
        <f>H25*10%</f>
        <v>481.62600000000003</v>
      </c>
      <c r="J25" s="37">
        <f>H25-I25</f>
        <v>4334.634</v>
      </c>
      <c r="K25" s="69">
        <v>-5600.54</v>
      </c>
      <c r="L25" s="38">
        <f>J25-K25-G25</f>
        <v>9530.184</v>
      </c>
      <c r="N25" s="8"/>
    </row>
    <row r="26" spans="2:14" s="39" customFormat="1" ht="12.75">
      <c r="B26" s="40"/>
      <c r="C26" s="41"/>
      <c r="D26" s="41"/>
      <c r="E26" s="41"/>
      <c r="F26" s="41"/>
      <c r="G26" s="80"/>
      <c r="H26" s="42"/>
      <c r="I26" s="54"/>
      <c r="J26" s="42"/>
      <c r="K26" s="42"/>
      <c r="L26" s="42"/>
      <c r="M26" s="80"/>
      <c r="N26" s="41"/>
    </row>
    <row r="27" spans="2:14" ht="13.5" thickBot="1">
      <c r="B27" s="22"/>
      <c r="C27" s="93"/>
      <c r="D27" s="23"/>
      <c r="E27" s="23"/>
      <c r="F27" s="23"/>
      <c r="G27" s="24"/>
      <c r="H27" s="24"/>
      <c r="I27" s="24"/>
      <c r="J27" s="24"/>
      <c r="K27" s="76"/>
      <c r="L27" s="25"/>
      <c r="N27" s="23"/>
    </row>
    <row r="28" spans="2:14" s="39" customFormat="1" ht="15.75" thickBot="1">
      <c r="B28" s="40"/>
      <c r="C28" s="64" t="s">
        <v>86</v>
      </c>
      <c r="D28" s="41"/>
      <c r="E28" s="41"/>
      <c r="F28" s="41"/>
      <c r="G28" s="63">
        <f>SUM(G26:G27)</f>
        <v>0</v>
      </c>
      <c r="H28" s="42"/>
      <c r="I28" s="42"/>
      <c r="J28" s="42"/>
      <c r="K28" s="80"/>
      <c r="L28" s="43"/>
      <c r="N28" s="41"/>
    </row>
    <row r="29" spans="2:14" ht="13.5" thickBot="1">
      <c r="B29" s="22"/>
      <c r="C29" s="23"/>
      <c r="D29" s="23"/>
      <c r="E29" s="23"/>
      <c r="F29" s="23"/>
      <c r="G29" s="24"/>
      <c r="H29" s="24"/>
      <c r="I29" s="24"/>
      <c r="J29" s="24"/>
      <c r="K29" s="76"/>
      <c r="L29" s="25"/>
      <c r="N29" s="23"/>
    </row>
    <row r="30" spans="2:14" s="17" customFormat="1" ht="15.75" thickBot="1">
      <c r="B30" s="34"/>
      <c r="C30" s="35" t="s">
        <v>41</v>
      </c>
      <c r="D30" s="35"/>
      <c r="E30" s="35" t="s">
        <v>82</v>
      </c>
      <c r="F30" s="35"/>
      <c r="G30" s="63">
        <f>SUM(G31:G31)</f>
        <v>404.99</v>
      </c>
      <c r="H30" s="35"/>
      <c r="I30" s="46"/>
      <c r="J30" s="46"/>
      <c r="K30" s="102"/>
      <c r="L30" s="47"/>
      <c r="N30" s="8"/>
    </row>
    <row r="31" spans="2:14" ht="13.5" thickBot="1">
      <c r="B31" s="40" t="s">
        <v>80</v>
      </c>
      <c r="C31" s="23"/>
      <c r="D31" s="23"/>
      <c r="E31" s="23"/>
      <c r="F31" s="23"/>
      <c r="G31" s="42">
        <v>404.99</v>
      </c>
      <c r="H31" s="24"/>
      <c r="I31" s="24"/>
      <c r="J31" s="24"/>
      <c r="K31" s="76"/>
      <c r="L31" s="25"/>
      <c r="N31" s="23"/>
    </row>
    <row r="32" spans="2:14" s="48" customFormat="1" ht="16.5" thickBot="1">
      <c r="B32" s="49"/>
      <c r="C32" s="50" t="s">
        <v>47</v>
      </c>
      <c r="D32" s="50"/>
      <c r="E32" s="50"/>
      <c r="F32" s="50"/>
      <c r="G32" s="51">
        <f aca="true" t="shared" si="0" ref="G32:L32">G18+G25</f>
        <v>17739.16</v>
      </c>
      <c r="H32" s="51">
        <f t="shared" si="0"/>
        <v>14603.79</v>
      </c>
      <c r="I32" s="65">
        <f t="shared" si="0"/>
        <v>1460.3790000000001</v>
      </c>
      <c r="J32" s="65">
        <f t="shared" si="0"/>
        <v>13143.411</v>
      </c>
      <c r="K32" s="65">
        <f t="shared" si="0"/>
        <v>14214.91</v>
      </c>
      <c r="L32" s="65">
        <f t="shared" si="0"/>
        <v>-18810.659</v>
      </c>
      <c r="N32" s="84"/>
    </row>
    <row r="33" ht="12.75">
      <c r="N33" s="23"/>
    </row>
    <row r="34" ht="12.75">
      <c r="N34" s="23"/>
    </row>
    <row r="38" s="39" customFormat="1" ht="12.75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I27" sqref="I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13</v>
      </c>
    </row>
    <row r="2" s="1" customFormat="1" ht="14.25">
      <c r="E2" s="1" t="s">
        <v>77</v>
      </c>
    </row>
    <row r="3" s="1" customFormat="1" ht="14.25"/>
    <row r="4" s="1" customFormat="1" ht="14.25">
      <c r="E4" s="1" t="s">
        <v>15</v>
      </c>
    </row>
    <row r="5" s="1" customFormat="1" ht="14.25"/>
    <row r="6" spans="2:5" s="1" customFormat="1" ht="15">
      <c r="B6" s="17" t="s">
        <v>12</v>
      </c>
      <c r="C6" s="17"/>
      <c r="D6" s="17"/>
      <c r="E6" s="17"/>
    </row>
    <row r="7" spans="2:5" s="1" customFormat="1" ht="15">
      <c r="B7" s="17" t="s">
        <v>76</v>
      </c>
      <c r="C7" s="17"/>
      <c r="D7" s="17"/>
      <c r="E7" s="17"/>
    </row>
    <row r="8" spans="2:5" s="1" customFormat="1" ht="15">
      <c r="B8" s="17" t="s">
        <v>81</v>
      </c>
      <c r="C8" s="17"/>
      <c r="E8" s="17"/>
    </row>
    <row r="9" ht="13.5" thickBot="1"/>
    <row r="10" spans="2:11" ht="12.75">
      <c r="B10" s="18" t="s">
        <v>17</v>
      </c>
      <c r="C10" s="19" t="s">
        <v>8</v>
      </c>
      <c r="D10" s="19"/>
      <c r="E10" s="19"/>
      <c r="F10" s="19"/>
      <c r="G10" s="20" t="s">
        <v>18</v>
      </c>
      <c r="H10" s="20" t="s">
        <v>19</v>
      </c>
      <c r="I10" s="20" t="s">
        <v>20</v>
      </c>
      <c r="J10" s="20" t="s">
        <v>21</v>
      </c>
      <c r="K10" s="21" t="s">
        <v>23</v>
      </c>
    </row>
    <row r="11" spans="2:11" ht="12.75">
      <c r="B11" s="22"/>
      <c r="C11" s="23"/>
      <c r="D11" s="23"/>
      <c r="E11" s="23"/>
      <c r="F11" s="23"/>
      <c r="G11" s="24" t="s">
        <v>24</v>
      </c>
      <c r="H11" s="24" t="s">
        <v>25</v>
      </c>
      <c r="I11" s="24" t="s">
        <v>26</v>
      </c>
      <c r="J11" s="24" t="s">
        <v>27</v>
      </c>
      <c r="K11" s="25" t="s">
        <v>29</v>
      </c>
    </row>
    <row r="12" spans="2:11" ht="12.75">
      <c r="B12" s="22"/>
      <c r="C12" s="23"/>
      <c r="D12" s="23"/>
      <c r="E12" s="23"/>
      <c r="F12" s="23"/>
      <c r="G12" s="24"/>
      <c r="H12" s="24" t="s">
        <v>24</v>
      </c>
      <c r="I12" s="24" t="s">
        <v>30</v>
      </c>
      <c r="J12" s="24" t="s">
        <v>31</v>
      </c>
      <c r="K12" s="25"/>
    </row>
    <row r="13" spans="2:11" ht="12.75">
      <c r="B13" s="22"/>
      <c r="C13" s="23"/>
      <c r="D13" s="23"/>
      <c r="E13" s="23"/>
      <c r="F13" s="23"/>
      <c r="G13" s="24"/>
      <c r="H13" s="24"/>
      <c r="I13" s="24"/>
      <c r="J13" s="24"/>
      <c r="K13" s="25"/>
    </row>
    <row r="14" spans="2:11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9"/>
    </row>
    <row r="15" spans="2:11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9"/>
    </row>
    <row r="16" spans="2:11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3">
        <v>7</v>
      </c>
    </row>
    <row r="17" spans="2:11" ht="13.5" thickBot="1">
      <c r="B17" s="22"/>
      <c r="C17" s="23"/>
      <c r="D17" s="23"/>
      <c r="E17" s="23"/>
      <c r="F17" s="23"/>
      <c r="G17" s="24"/>
      <c r="H17" s="24"/>
      <c r="I17" s="24" t="s">
        <v>35</v>
      </c>
      <c r="J17" s="24" t="s">
        <v>36</v>
      </c>
      <c r="K17" s="25" t="s">
        <v>78</v>
      </c>
    </row>
    <row r="18" spans="2:11" s="17" customFormat="1" ht="15.75" thickBot="1">
      <c r="B18" s="34">
        <v>1</v>
      </c>
      <c r="C18" s="35" t="s">
        <v>38</v>
      </c>
      <c r="D18" s="35"/>
      <c r="E18" s="35"/>
      <c r="F18" s="35"/>
      <c r="G18" s="36">
        <f>SUM(G19:G20)</f>
        <v>0</v>
      </c>
      <c r="H18" s="34">
        <v>14086.2</v>
      </c>
      <c r="I18" s="37">
        <f>H18*15%</f>
        <v>2112.93</v>
      </c>
      <c r="J18" s="37">
        <f>H18-I18</f>
        <v>11973.27</v>
      </c>
      <c r="K18" s="38">
        <f>J18-G18</f>
        <v>11973.27</v>
      </c>
    </row>
    <row r="19" spans="2:11" s="39" customFormat="1" ht="12.75">
      <c r="B19" s="40"/>
      <c r="C19" s="41"/>
      <c r="D19" s="41"/>
      <c r="E19" s="41"/>
      <c r="F19" s="41"/>
      <c r="G19" s="42"/>
      <c r="H19" s="42"/>
      <c r="I19" s="42"/>
      <c r="J19" s="42"/>
      <c r="K19" s="43"/>
    </row>
    <row r="20" spans="2:11" ht="13.5" thickBot="1">
      <c r="B20" s="22"/>
      <c r="C20" s="23"/>
      <c r="D20" s="23"/>
      <c r="E20" s="23"/>
      <c r="F20" s="23"/>
      <c r="G20" s="24"/>
      <c r="H20" s="24"/>
      <c r="I20" s="24"/>
      <c r="J20" s="24"/>
      <c r="K20" s="25"/>
    </row>
    <row r="21" spans="2:11" s="17" customFormat="1" ht="15.75" thickBot="1">
      <c r="B21" s="34">
        <v>2</v>
      </c>
      <c r="C21" s="35" t="s">
        <v>39</v>
      </c>
      <c r="D21" s="35"/>
      <c r="E21" s="35"/>
      <c r="F21" s="35"/>
      <c r="G21" s="36">
        <f>G23+G25</f>
        <v>607.5</v>
      </c>
      <c r="H21" s="35">
        <v>4034.19</v>
      </c>
      <c r="I21" s="44">
        <f>H21*15%</f>
        <v>605.1285</v>
      </c>
      <c r="J21" s="37">
        <f>H21-I21</f>
        <v>3429.0615</v>
      </c>
      <c r="K21" s="38">
        <f>J21-G21</f>
        <v>2821.5615</v>
      </c>
    </row>
    <row r="22" spans="2:11" s="39" customFormat="1" ht="13.5" thickBot="1">
      <c r="B22" s="40"/>
      <c r="C22" s="41"/>
      <c r="D22" s="41"/>
      <c r="E22" s="41"/>
      <c r="F22" s="41"/>
      <c r="G22" s="42"/>
      <c r="H22" s="41"/>
      <c r="I22" s="42"/>
      <c r="J22" s="42"/>
      <c r="K22" s="43"/>
    </row>
    <row r="23" spans="2:13" s="39" customFormat="1" ht="15.75" thickBot="1">
      <c r="B23" s="40"/>
      <c r="C23" s="64" t="s">
        <v>47</v>
      </c>
      <c r="D23" s="41"/>
      <c r="E23" s="41"/>
      <c r="F23" s="41"/>
      <c r="G23" s="63">
        <f>SUM(G22:G22)</f>
        <v>0</v>
      </c>
      <c r="H23" s="42"/>
      <c r="I23" s="42"/>
      <c r="J23" s="42"/>
      <c r="K23" s="43"/>
      <c r="M23" s="41"/>
    </row>
    <row r="24" spans="2:13" ht="13.5" thickBot="1">
      <c r="B24" s="22"/>
      <c r="C24" s="23"/>
      <c r="D24" s="23"/>
      <c r="E24" s="23"/>
      <c r="F24" s="23"/>
      <c r="G24" s="24"/>
      <c r="H24" s="24"/>
      <c r="I24" s="24"/>
      <c r="J24" s="24"/>
      <c r="K24" s="25"/>
      <c r="M24" s="23"/>
    </row>
    <row r="25" spans="2:13" s="17" customFormat="1" ht="15.75" thickBot="1">
      <c r="B25" s="34"/>
      <c r="C25" s="35" t="s">
        <v>41</v>
      </c>
      <c r="D25" s="35"/>
      <c r="E25" s="35" t="s">
        <v>82</v>
      </c>
      <c r="F25" s="35"/>
      <c r="G25" s="63">
        <f>SUM(G26:G32)</f>
        <v>607.5</v>
      </c>
      <c r="H25" s="35"/>
      <c r="I25" s="46"/>
      <c r="J25" s="46"/>
      <c r="K25" s="47"/>
      <c r="M25" s="8"/>
    </row>
    <row r="26" spans="2:13" s="39" customFormat="1" ht="12.75">
      <c r="B26" s="40" t="s">
        <v>79</v>
      </c>
      <c r="C26" s="41" t="s">
        <v>43</v>
      </c>
      <c r="D26" s="41"/>
      <c r="E26" s="41"/>
      <c r="F26" s="41"/>
      <c r="G26" s="42">
        <v>101.25</v>
      </c>
      <c r="H26" s="42"/>
      <c r="I26" s="42"/>
      <c r="J26" s="42"/>
      <c r="K26" s="43"/>
      <c r="M26" s="41"/>
    </row>
    <row r="27" spans="2:13" s="39" customFormat="1" ht="12.75">
      <c r="B27" s="40"/>
      <c r="C27" s="41" t="s">
        <v>44</v>
      </c>
      <c r="D27" s="41"/>
      <c r="E27" s="41"/>
      <c r="F27" s="41"/>
      <c r="G27" s="42">
        <v>101.25</v>
      </c>
      <c r="H27" s="42"/>
      <c r="I27" s="42"/>
      <c r="J27" s="42"/>
      <c r="K27" s="43"/>
      <c r="M27" s="41"/>
    </row>
    <row r="28" spans="2:13" s="39" customFormat="1" ht="12.75">
      <c r="B28" s="40"/>
      <c r="C28" s="41" t="s">
        <v>45</v>
      </c>
      <c r="D28" s="41"/>
      <c r="E28" s="41"/>
      <c r="F28" s="41"/>
      <c r="G28" s="42">
        <v>101.25</v>
      </c>
      <c r="H28" s="42"/>
      <c r="I28" s="42"/>
      <c r="J28" s="42"/>
      <c r="K28" s="43"/>
      <c r="M28" s="41"/>
    </row>
    <row r="29" spans="2:13" s="39" customFormat="1" ht="12.75">
      <c r="B29" s="40"/>
      <c r="C29" s="41" t="s">
        <v>46</v>
      </c>
      <c r="D29" s="41"/>
      <c r="E29" s="41"/>
      <c r="F29" s="41"/>
      <c r="G29" s="42">
        <v>101.25</v>
      </c>
      <c r="H29" s="42"/>
      <c r="I29" s="42"/>
      <c r="J29" s="42"/>
      <c r="K29" s="43"/>
      <c r="M29" s="41"/>
    </row>
    <row r="30" spans="2:13" s="39" customFormat="1" ht="12.75">
      <c r="B30" s="40" t="s">
        <v>80</v>
      </c>
      <c r="C30" s="41" t="s">
        <v>43</v>
      </c>
      <c r="D30" s="41"/>
      <c r="E30" s="41"/>
      <c r="F30" s="41"/>
      <c r="G30" s="42">
        <v>101.25</v>
      </c>
      <c r="H30" s="42"/>
      <c r="I30" s="42"/>
      <c r="J30" s="42"/>
      <c r="K30" s="43"/>
      <c r="M30" s="41"/>
    </row>
    <row r="31" spans="2:13" s="39" customFormat="1" ht="12.75">
      <c r="B31" s="40"/>
      <c r="C31" s="41" t="s">
        <v>44</v>
      </c>
      <c r="D31" s="41"/>
      <c r="E31" s="41"/>
      <c r="F31" s="41"/>
      <c r="G31" s="42">
        <v>101.25</v>
      </c>
      <c r="H31" s="42"/>
      <c r="I31" s="42"/>
      <c r="J31" s="42"/>
      <c r="K31" s="43"/>
      <c r="M31" s="41"/>
    </row>
    <row r="32" spans="2:13" ht="13.5" thickBot="1">
      <c r="B32" s="22"/>
      <c r="C32" s="23"/>
      <c r="D32" s="23"/>
      <c r="E32" s="23"/>
      <c r="F32" s="23"/>
      <c r="G32" s="24"/>
      <c r="H32" s="24"/>
      <c r="I32" s="24"/>
      <c r="J32" s="24"/>
      <c r="K32" s="25"/>
      <c r="M32" s="23"/>
    </row>
    <row r="33" spans="2:13" s="48" customFormat="1" ht="16.5" thickBot="1">
      <c r="B33" s="49"/>
      <c r="C33" s="50" t="s">
        <v>47</v>
      </c>
      <c r="D33" s="50"/>
      <c r="E33" s="50"/>
      <c r="F33" s="50"/>
      <c r="G33" s="51">
        <f>G18+G21</f>
        <v>607.5</v>
      </c>
      <c r="H33" s="51">
        <f>H18+H21</f>
        <v>18120.39</v>
      </c>
      <c r="I33" s="51">
        <f>I18+I21</f>
        <v>2718.0585</v>
      </c>
      <c r="J33" s="65">
        <f>J18+J21</f>
        <v>15402.3315</v>
      </c>
      <c r="K33" s="65">
        <f>K18+K21</f>
        <v>14794.8315</v>
      </c>
      <c r="M33" s="84"/>
    </row>
    <row r="34" ht="12.75">
      <c r="M34" s="23"/>
    </row>
    <row r="35" spans="2:13" ht="12.75">
      <c r="B35" t="s">
        <v>48</v>
      </c>
      <c r="M35" s="23"/>
    </row>
    <row r="36" ht="12.75">
      <c r="M36" s="23"/>
    </row>
    <row r="37" spans="2:13" ht="12.75">
      <c r="B37" t="s">
        <v>49</v>
      </c>
      <c r="M37" s="23"/>
    </row>
    <row r="38" ht="12.75">
      <c r="M38" s="23"/>
    </row>
    <row r="39" ht="12.75">
      <c r="M39" s="23"/>
    </row>
    <row r="40" ht="12.75">
      <c r="M40" s="23"/>
    </row>
    <row r="41" ht="12.75">
      <c r="M41" s="23"/>
    </row>
    <row r="42" ht="12.75">
      <c r="M42" s="23"/>
    </row>
    <row r="43" ht="12.75">
      <c r="M43" s="23"/>
    </row>
    <row r="44" ht="12.75">
      <c r="M44" s="23"/>
    </row>
    <row r="45" ht="12.75">
      <c r="M45" s="23"/>
    </row>
    <row r="46" ht="12.75">
      <c r="M46" s="23"/>
    </row>
    <row r="47" ht="12.75">
      <c r="M47" s="23"/>
    </row>
    <row r="48" ht="12.75">
      <c r="M48" s="23"/>
    </row>
    <row r="49" ht="12.75">
      <c r="M49" s="23"/>
    </row>
    <row r="50" ht="12.75">
      <c r="M50" s="23"/>
    </row>
    <row r="51" ht="12.75">
      <c r="M51" s="23"/>
    </row>
    <row r="52" ht="12.75">
      <c r="M52" s="23"/>
    </row>
  </sheetData>
  <printOptions/>
  <pageMargins left="0.75" right="0.75" top="1" bottom="1" header="0.5" footer="0.5"/>
  <pageSetup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65"/>
  <sheetViews>
    <sheetView workbookViewId="0" topLeftCell="A16">
      <selection activeCell="J6" sqref="J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8515625" style="0" customWidth="1"/>
    <col min="11" max="11" width="18.00390625" style="0" customWidth="1"/>
    <col min="12" max="12" width="15.140625" style="0" customWidth="1"/>
    <col min="13" max="13" width="16.00390625" style="0" customWidth="1"/>
  </cols>
  <sheetData>
    <row r="1" s="1" customFormat="1" ht="14.25">
      <c r="E1" s="1" t="s">
        <v>13</v>
      </c>
    </row>
    <row r="2" s="1" customFormat="1" ht="14.25">
      <c r="E2" s="1" t="s">
        <v>14</v>
      </c>
    </row>
    <row r="3" s="1" customFormat="1" ht="14.25"/>
    <row r="4" s="1" customFormat="1" ht="14.25">
      <c r="E4" s="1" t="s">
        <v>15</v>
      </c>
    </row>
    <row r="5" s="1" customFormat="1" ht="14.25"/>
    <row r="6" spans="2:5" s="1" customFormat="1" ht="15">
      <c r="B6" s="17" t="s">
        <v>12</v>
      </c>
      <c r="C6" s="17"/>
      <c r="D6" s="17"/>
      <c r="E6" s="17"/>
    </row>
    <row r="7" spans="2:5" s="1" customFormat="1" ht="15">
      <c r="B7" s="17" t="s">
        <v>76</v>
      </c>
      <c r="C7" s="17"/>
      <c r="D7" s="17"/>
      <c r="E7" s="17"/>
    </row>
    <row r="8" spans="2:5" s="1" customFormat="1" ht="15">
      <c r="B8" s="17" t="s">
        <v>73</v>
      </c>
      <c r="C8" s="17"/>
      <c r="E8" s="17"/>
    </row>
    <row r="9" ht="13.5" thickBot="1"/>
    <row r="10" spans="2:13" ht="12.75">
      <c r="B10" s="18" t="s">
        <v>17</v>
      </c>
      <c r="C10" s="19" t="s">
        <v>8</v>
      </c>
      <c r="D10" s="19"/>
      <c r="E10" s="19"/>
      <c r="F10" s="19"/>
      <c r="G10" s="20" t="s">
        <v>18</v>
      </c>
      <c r="H10" s="20" t="s">
        <v>19</v>
      </c>
      <c r="I10" s="20" t="s">
        <v>20</v>
      </c>
      <c r="J10" s="20" t="s">
        <v>66</v>
      </c>
      <c r="K10" s="20" t="s">
        <v>21</v>
      </c>
      <c r="L10" s="20" t="s">
        <v>21</v>
      </c>
      <c r="M10" s="20" t="s">
        <v>23</v>
      </c>
    </row>
    <row r="11" spans="2:13" ht="12.75">
      <c r="B11" s="22"/>
      <c r="C11" s="23"/>
      <c r="D11" s="23"/>
      <c r="E11" s="23"/>
      <c r="F11" s="23"/>
      <c r="G11" s="24" t="s">
        <v>24</v>
      </c>
      <c r="H11" s="24" t="s">
        <v>25</v>
      </c>
      <c r="I11" s="24" t="s">
        <v>26</v>
      </c>
      <c r="J11" s="24" t="s">
        <v>67</v>
      </c>
      <c r="K11" s="24" t="s">
        <v>27</v>
      </c>
      <c r="L11" s="24" t="s">
        <v>27</v>
      </c>
      <c r="M11" s="24" t="s">
        <v>27</v>
      </c>
    </row>
    <row r="12" spans="2:13" ht="12.75">
      <c r="B12" s="22"/>
      <c r="C12" s="23"/>
      <c r="D12" s="23"/>
      <c r="E12" s="23"/>
      <c r="F12" s="23"/>
      <c r="G12" s="24"/>
      <c r="H12" s="24" t="s">
        <v>24</v>
      </c>
      <c r="I12" s="24" t="s">
        <v>30</v>
      </c>
      <c r="J12" s="24"/>
      <c r="K12" s="24" t="s">
        <v>31</v>
      </c>
      <c r="L12" s="24" t="s">
        <v>68</v>
      </c>
      <c r="M12" s="24" t="s">
        <v>68</v>
      </c>
    </row>
    <row r="13" spans="2:13" ht="12.75">
      <c r="B13" s="22"/>
      <c r="C13" s="23"/>
      <c r="D13" s="23"/>
      <c r="E13" s="23"/>
      <c r="F13" s="23"/>
      <c r="G13" s="24"/>
      <c r="H13" s="24"/>
      <c r="I13" s="24"/>
      <c r="J13" s="24"/>
      <c r="K13" s="24"/>
      <c r="L13" s="24"/>
      <c r="M13" s="42" t="s">
        <v>69</v>
      </c>
    </row>
    <row r="14" spans="2:13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</row>
    <row r="15" spans="2:13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</row>
    <row r="16" spans="2:13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2">
        <v>8</v>
      </c>
      <c r="M16" s="32">
        <v>9</v>
      </c>
    </row>
    <row r="17" spans="2:13" ht="13.5" thickBot="1">
      <c r="B17" s="22"/>
      <c r="C17" s="23"/>
      <c r="D17" s="23"/>
      <c r="E17" s="23"/>
      <c r="F17" s="23"/>
      <c r="G17" s="24"/>
      <c r="H17" s="24"/>
      <c r="I17" s="24" t="s">
        <v>35</v>
      </c>
      <c r="J17" s="24"/>
      <c r="K17" s="24" t="s">
        <v>36</v>
      </c>
      <c r="L17" s="24" t="s">
        <v>70</v>
      </c>
      <c r="M17" s="24" t="s">
        <v>71</v>
      </c>
    </row>
    <row r="18" spans="2:13" s="17" customFormat="1" ht="15.75" thickBot="1">
      <c r="B18" s="34">
        <v>1</v>
      </c>
      <c r="C18" s="35" t="s">
        <v>38</v>
      </c>
      <c r="D18" s="35"/>
      <c r="E18" s="35"/>
      <c r="F18" s="35"/>
      <c r="G18" s="36">
        <f>SUM(G19:G26)</f>
        <v>23889.08</v>
      </c>
      <c r="H18" s="34">
        <v>32959.41</v>
      </c>
      <c r="I18" s="37">
        <f>H18*15%</f>
        <v>4943.9115</v>
      </c>
      <c r="J18" s="37">
        <v>23161.55</v>
      </c>
      <c r="K18" s="37">
        <f>H18-I18</f>
        <v>28015.4985</v>
      </c>
      <c r="L18" s="37">
        <f>J18-I18</f>
        <v>18217.6385</v>
      </c>
      <c r="M18" s="37">
        <f>L18-G18</f>
        <v>-5671.441500000001</v>
      </c>
    </row>
    <row r="19" spans="2:12" s="39" customFormat="1" ht="12.75">
      <c r="B19" s="40"/>
      <c r="C19" s="41" t="s">
        <v>55</v>
      </c>
      <c r="D19" s="41"/>
      <c r="E19" s="41"/>
      <c r="F19" s="41"/>
      <c r="G19" s="41"/>
      <c r="H19" s="54"/>
      <c r="I19" s="55"/>
      <c r="J19" s="55"/>
      <c r="K19" s="55"/>
      <c r="L19" s="56"/>
    </row>
    <row r="20" spans="2:12" s="62" customFormat="1" ht="12.75">
      <c r="B20" s="57">
        <v>1</v>
      </c>
      <c r="C20" s="58" t="s">
        <v>56</v>
      </c>
      <c r="D20" s="58"/>
      <c r="E20" s="58"/>
      <c r="F20" s="58"/>
      <c r="G20" s="58">
        <v>2901.72</v>
      </c>
      <c r="H20" s="59"/>
      <c r="I20" s="60"/>
      <c r="J20" s="60"/>
      <c r="K20" s="60"/>
      <c r="L20" s="61"/>
    </row>
    <row r="21" spans="2:12" s="39" customFormat="1" ht="12.75">
      <c r="B21" s="40"/>
      <c r="C21" s="41" t="s">
        <v>5</v>
      </c>
      <c r="D21" s="41"/>
      <c r="E21" s="41"/>
      <c r="F21" s="41"/>
      <c r="G21" s="42"/>
      <c r="H21" s="42"/>
      <c r="I21" s="42"/>
      <c r="J21" s="42"/>
      <c r="K21" s="42"/>
      <c r="L21" s="43"/>
    </row>
    <row r="22" spans="2:12" ht="12.75">
      <c r="B22" s="22">
        <v>1</v>
      </c>
      <c r="C22" s="23" t="s">
        <v>54</v>
      </c>
      <c r="D22" s="23"/>
      <c r="E22" s="23"/>
      <c r="F22" s="23"/>
      <c r="G22" s="24">
        <v>14485.48</v>
      </c>
      <c r="H22" s="24"/>
      <c r="I22" s="24"/>
      <c r="J22" s="24"/>
      <c r="K22" s="24"/>
      <c r="L22" s="25"/>
    </row>
    <row r="23" spans="2:12" s="39" customFormat="1" ht="12.75">
      <c r="B23" s="40"/>
      <c r="C23" s="41" t="s">
        <v>50</v>
      </c>
      <c r="D23" s="41"/>
      <c r="E23" s="41"/>
      <c r="F23" s="41"/>
      <c r="G23" s="42"/>
      <c r="H23" s="42"/>
      <c r="I23" s="42"/>
      <c r="J23" s="42"/>
      <c r="K23" s="42"/>
      <c r="L23" s="43"/>
    </row>
    <row r="24" spans="2:12" ht="12.75">
      <c r="B24" s="22">
        <v>1</v>
      </c>
      <c r="C24" s="23" t="s">
        <v>51</v>
      </c>
      <c r="D24" s="23"/>
      <c r="E24" s="23"/>
      <c r="F24" s="23"/>
      <c r="G24" s="24">
        <v>6501.88</v>
      </c>
      <c r="H24" s="24"/>
      <c r="I24" s="24"/>
      <c r="J24" s="24"/>
      <c r="K24" s="24"/>
      <c r="L24" s="25"/>
    </row>
    <row r="25" spans="2:12" ht="12.75">
      <c r="B25" s="22"/>
      <c r="C25" s="53" t="s">
        <v>52</v>
      </c>
      <c r="D25" s="23"/>
      <c r="E25" s="23"/>
      <c r="F25" s="23"/>
      <c r="G25" s="24"/>
      <c r="H25" s="24"/>
      <c r="I25" s="24"/>
      <c r="J25" s="24"/>
      <c r="K25" s="24"/>
      <c r="L25" s="25"/>
    </row>
    <row r="26" spans="2:13" s="62" customFormat="1" ht="13.5" thickBot="1">
      <c r="B26" s="57"/>
      <c r="C26" s="58"/>
      <c r="D26" s="58"/>
      <c r="E26" s="58"/>
      <c r="F26" s="58"/>
      <c r="G26" s="66"/>
      <c r="H26" s="66"/>
      <c r="I26" s="66"/>
      <c r="J26" s="66"/>
      <c r="K26" s="67"/>
      <c r="L26" s="68"/>
      <c r="M26" s="66"/>
    </row>
    <row r="27" spans="2:13" s="17" customFormat="1" ht="15.75" thickBot="1">
      <c r="B27" s="34">
        <v>2</v>
      </c>
      <c r="C27" s="35" t="s">
        <v>39</v>
      </c>
      <c r="D27" s="35"/>
      <c r="E27" s="35"/>
      <c r="F27" s="35"/>
      <c r="G27" s="36">
        <f>G33+G35+G37</f>
        <v>4628.43</v>
      </c>
      <c r="H27" s="35">
        <v>8331.02</v>
      </c>
      <c r="I27" s="44">
        <f>H27*15%</f>
        <v>1249.653</v>
      </c>
      <c r="J27" s="37">
        <v>6383.84</v>
      </c>
      <c r="K27" s="69">
        <f>H27-I27</f>
        <v>7081.367</v>
      </c>
      <c r="L27" s="70">
        <f>J27-I27</f>
        <v>5134.187</v>
      </c>
      <c r="M27" s="71">
        <f>L27-G27</f>
        <v>505.7569999999996</v>
      </c>
    </row>
    <row r="28" spans="2:13" s="39" customFormat="1" ht="12.75">
      <c r="B28" s="40"/>
      <c r="C28" s="41" t="s">
        <v>74</v>
      </c>
      <c r="D28" s="41"/>
      <c r="E28" s="41"/>
      <c r="F28" s="41"/>
      <c r="G28" s="41"/>
      <c r="H28" s="41"/>
      <c r="I28" s="72"/>
      <c r="J28" s="55"/>
      <c r="K28" s="73"/>
      <c r="L28" s="73"/>
      <c r="M28" s="73"/>
    </row>
    <row r="29" spans="2:13" s="62" customFormat="1" ht="12.75">
      <c r="B29" s="57">
        <v>1</v>
      </c>
      <c r="C29" s="58" t="s">
        <v>75</v>
      </c>
      <c r="D29" s="58"/>
      <c r="E29" s="58"/>
      <c r="F29" s="58"/>
      <c r="G29" s="58">
        <v>1800.2</v>
      </c>
      <c r="H29" s="58"/>
      <c r="I29" s="74"/>
      <c r="J29" s="60"/>
      <c r="K29" s="75"/>
      <c r="L29" s="75"/>
      <c r="M29" s="75"/>
    </row>
    <row r="30" spans="2:12" s="39" customFormat="1" ht="12.75">
      <c r="B30" s="40"/>
      <c r="C30" s="41" t="s">
        <v>50</v>
      </c>
      <c r="D30" s="41"/>
      <c r="E30" s="41"/>
      <c r="F30" s="41"/>
      <c r="G30" s="42"/>
      <c r="H30" s="42"/>
      <c r="I30" s="42"/>
      <c r="J30" s="42"/>
      <c r="K30" s="42"/>
      <c r="L30" s="43"/>
    </row>
    <row r="31" spans="2:12" ht="12.75">
      <c r="B31" s="22">
        <v>1</v>
      </c>
      <c r="C31" s="23" t="s">
        <v>64</v>
      </c>
      <c r="D31" s="23"/>
      <c r="E31" s="23"/>
      <c r="F31" s="23"/>
      <c r="G31" s="24">
        <v>1277.86</v>
      </c>
      <c r="H31" s="24"/>
      <c r="I31" s="24"/>
      <c r="J31" s="24"/>
      <c r="K31" s="24"/>
      <c r="L31" s="25"/>
    </row>
    <row r="32" spans="2:13" s="39" customFormat="1" ht="13.5" thickBot="1">
      <c r="B32" s="40"/>
      <c r="C32" s="41"/>
      <c r="D32" s="41"/>
      <c r="E32" s="41"/>
      <c r="F32" s="41"/>
      <c r="G32" s="42"/>
      <c r="H32" s="41"/>
      <c r="I32" s="72"/>
      <c r="J32" s="55"/>
      <c r="K32" s="73"/>
      <c r="L32" s="72"/>
      <c r="M32" s="55"/>
    </row>
    <row r="33" spans="2:13" s="39" customFormat="1" ht="15.75" thickBot="1">
      <c r="B33" s="40"/>
      <c r="C33" s="64" t="s">
        <v>47</v>
      </c>
      <c r="D33" s="41"/>
      <c r="E33" s="41"/>
      <c r="F33" s="41"/>
      <c r="G33" s="63">
        <f>SUM(G28:G32)</f>
        <v>3078.06</v>
      </c>
      <c r="H33" s="42"/>
      <c r="I33" s="42"/>
      <c r="J33" s="24"/>
      <c r="K33" s="24"/>
      <c r="L33" s="25"/>
      <c r="M33" s="42"/>
    </row>
    <row r="34" spans="2:13" ht="13.5" thickBot="1">
      <c r="B34" s="22"/>
      <c r="C34" s="23"/>
      <c r="D34" s="23"/>
      <c r="E34" s="23"/>
      <c r="F34" s="23"/>
      <c r="G34" s="76"/>
      <c r="H34" s="24"/>
      <c r="I34" s="77"/>
      <c r="J34" s="42"/>
      <c r="K34" s="42"/>
      <c r="L34" s="43"/>
      <c r="M34" s="42"/>
    </row>
    <row r="35" spans="2:13" s="17" customFormat="1" ht="15.75" thickBot="1">
      <c r="B35" s="34"/>
      <c r="C35" s="35" t="s">
        <v>40</v>
      </c>
      <c r="D35" s="35"/>
      <c r="E35" s="35"/>
      <c r="F35" s="35"/>
      <c r="G35" s="78">
        <f>SUM(G36:G36)</f>
        <v>0</v>
      </c>
      <c r="H35" s="79"/>
      <c r="I35" s="8"/>
      <c r="J35" s="77"/>
      <c r="K35" s="24"/>
      <c r="L35" s="25"/>
      <c r="M35" s="42"/>
    </row>
    <row r="36" spans="2:13" s="39" customFormat="1" ht="13.5" thickBot="1">
      <c r="B36" s="40"/>
      <c r="C36" s="41"/>
      <c r="D36" s="41"/>
      <c r="E36" s="41"/>
      <c r="F36" s="41"/>
      <c r="G36" s="80">
        <v>0</v>
      </c>
      <c r="H36" s="42"/>
      <c r="I36" s="54"/>
      <c r="J36" s="58"/>
      <c r="K36" s="66"/>
      <c r="L36" s="81"/>
      <c r="M36" s="24"/>
    </row>
    <row r="37" spans="2:13" s="17" customFormat="1" ht="15.75" thickBot="1">
      <c r="B37" s="34"/>
      <c r="C37" s="35" t="s">
        <v>41</v>
      </c>
      <c r="D37" s="35"/>
      <c r="E37" s="35"/>
      <c r="F37" s="35"/>
      <c r="G37" s="78">
        <f>SUM(G38:G42)</f>
        <v>1550.37</v>
      </c>
      <c r="H37" s="79"/>
      <c r="I37" s="8"/>
      <c r="J37" s="58"/>
      <c r="K37" s="66"/>
      <c r="L37" s="81"/>
      <c r="M37" s="24"/>
    </row>
    <row r="38" spans="2:13" s="39" customFormat="1" ht="12.75">
      <c r="B38" s="40" t="s">
        <v>57</v>
      </c>
      <c r="C38" s="41"/>
      <c r="D38" s="41"/>
      <c r="E38" s="41"/>
      <c r="F38" s="41"/>
      <c r="G38" s="86">
        <v>69.61</v>
      </c>
      <c r="H38" s="42"/>
      <c r="I38" s="41"/>
      <c r="J38" s="58"/>
      <c r="K38" s="66"/>
      <c r="L38" s="81"/>
      <c r="M38" s="66"/>
    </row>
    <row r="39" spans="2:13" s="39" customFormat="1" ht="12.75">
      <c r="B39" s="40" t="s">
        <v>58</v>
      </c>
      <c r="C39" s="41"/>
      <c r="D39" s="41"/>
      <c r="E39" s="41"/>
      <c r="F39" s="41"/>
      <c r="G39" s="86">
        <v>335.38</v>
      </c>
      <c r="H39" s="42"/>
      <c r="I39" s="41"/>
      <c r="J39" s="58"/>
      <c r="K39" s="66"/>
      <c r="L39" s="81"/>
      <c r="M39" s="66"/>
    </row>
    <row r="40" spans="2:13" s="39" customFormat="1" ht="12.75">
      <c r="B40" s="40" t="s">
        <v>59</v>
      </c>
      <c r="C40" s="41"/>
      <c r="D40" s="41"/>
      <c r="E40" s="41"/>
      <c r="F40" s="41"/>
      <c r="G40" s="42">
        <v>335.38</v>
      </c>
      <c r="H40" s="42"/>
      <c r="I40" s="42"/>
      <c r="J40" s="41"/>
      <c r="K40" s="42"/>
      <c r="L40" s="82"/>
      <c r="M40" s="24"/>
    </row>
    <row r="41" spans="2:13" s="39" customFormat="1" ht="12.75">
      <c r="B41" s="40" t="s">
        <v>42</v>
      </c>
      <c r="C41" s="41"/>
      <c r="D41" s="41"/>
      <c r="E41" s="41"/>
      <c r="F41" s="41"/>
      <c r="G41" s="42">
        <v>405</v>
      </c>
      <c r="H41" s="42"/>
      <c r="I41" s="42"/>
      <c r="J41" s="41"/>
      <c r="K41" s="42"/>
      <c r="L41" s="82"/>
      <c r="M41" s="24"/>
    </row>
    <row r="42" spans="2:13" ht="15.75" thickBot="1">
      <c r="B42" s="40" t="s">
        <v>61</v>
      </c>
      <c r="C42" s="23"/>
      <c r="D42" s="23"/>
      <c r="E42" s="23"/>
      <c r="F42" s="23"/>
      <c r="G42" s="42">
        <v>405</v>
      </c>
      <c r="H42" s="24"/>
      <c r="I42" s="24"/>
      <c r="J42" s="8"/>
      <c r="K42" s="79"/>
      <c r="L42" s="83"/>
      <c r="M42" s="24"/>
    </row>
    <row r="43" spans="2:13" s="48" customFormat="1" ht="16.5" thickBot="1">
      <c r="B43" s="49"/>
      <c r="C43" s="50" t="s">
        <v>47</v>
      </c>
      <c r="D43" s="50"/>
      <c r="E43" s="50"/>
      <c r="F43" s="50"/>
      <c r="G43" s="51">
        <f aca="true" t="shared" si="0" ref="G43:M43">G18+G27</f>
        <v>28517.510000000002</v>
      </c>
      <c r="H43" s="51">
        <f t="shared" si="0"/>
        <v>41290.43000000001</v>
      </c>
      <c r="I43" s="65">
        <f t="shared" si="0"/>
        <v>6193.5645</v>
      </c>
      <c r="J43" s="51">
        <f t="shared" si="0"/>
        <v>29545.39</v>
      </c>
      <c r="K43" s="65">
        <f t="shared" si="0"/>
        <v>35096.8655</v>
      </c>
      <c r="L43" s="65">
        <f t="shared" si="0"/>
        <v>23351.8255</v>
      </c>
      <c r="M43" s="65">
        <f t="shared" si="0"/>
        <v>-5165.684500000001</v>
      </c>
    </row>
    <row r="44" spans="10:14" ht="12.75">
      <c r="J44" s="41"/>
      <c r="K44" s="41"/>
      <c r="L44" s="41"/>
      <c r="M44" s="23"/>
      <c r="N44" s="23"/>
    </row>
    <row r="45" spans="2:14" ht="12.75">
      <c r="B45" t="s">
        <v>48</v>
      </c>
      <c r="J45" s="41"/>
      <c r="K45" s="41"/>
      <c r="L45" s="41"/>
      <c r="M45" s="41"/>
      <c r="N45" s="23"/>
    </row>
    <row r="46" spans="10:14" ht="12.75">
      <c r="J46" s="41"/>
      <c r="K46" s="41"/>
      <c r="L46" s="41"/>
      <c r="M46" s="41"/>
      <c r="N46" s="23"/>
    </row>
    <row r="47" spans="2:14" ht="12.75">
      <c r="B47" t="s">
        <v>49</v>
      </c>
      <c r="J47" s="41"/>
      <c r="K47" s="41"/>
      <c r="L47" s="41"/>
      <c r="M47" s="41"/>
      <c r="N47" s="23"/>
    </row>
    <row r="48" spans="10:14" ht="12.75">
      <c r="J48" s="41"/>
      <c r="K48" s="41"/>
      <c r="L48" s="41"/>
      <c r="M48" s="41"/>
      <c r="N48" s="23"/>
    </row>
    <row r="49" spans="10:14" ht="12.75">
      <c r="J49" s="41"/>
      <c r="K49" s="41"/>
      <c r="L49" s="41"/>
      <c r="M49" s="41"/>
      <c r="N49" s="23"/>
    </row>
    <row r="50" spans="10:14" ht="12.75">
      <c r="J50" s="41"/>
      <c r="K50" s="41"/>
      <c r="L50" s="41"/>
      <c r="M50" s="41"/>
      <c r="N50" s="23"/>
    </row>
    <row r="51" spans="10:14" ht="12.75">
      <c r="J51" s="41"/>
      <c r="K51" s="41"/>
      <c r="L51" s="41"/>
      <c r="M51" s="23"/>
      <c r="N51" s="23"/>
    </row>
    <row r="52" spans="10:14" ht="12.75">
      <c r="J52" s="41"/>
      <c r="K52" s="41"/>
      <c r="L52" s="41"/>
      <c r="M52" s="23"/>
      <c r="N52" s="23"/>
    </row>
    <row r="53" spans="10:14" ht="12.75">
      <c r="J53" s="41"/>
      <c r="K53" s="41"/>
      <c r="L53" s="41"/>
      <c r="M53" s="23"/>
      <c r="N53" s="23"/>
    </row>
    <row r="54" spans="10:14" ht="15">
      <c r="J54" s="8"/>
      <c r="K54" s="8"/>
      <c r="L54" s="8"/>
      <c r="M54" s="41"/>
      <c r="N54" s="23"/>
    </row>
    <row r="55" spans="10:14" ht="12.75">
      <c r="J55" s="41"/>
      <c r="K55" s="41"/>
      <c r="L55" s="41"/>
      <c r="M55" s="41"/>
      <c r="N55" s="23"/>
    </row>
    <row r="56" spans="10:14" ht="12.75">
      <c r="J56" s="41"/>
      <c r="K56" s="41"/>
      <c r="L56" s="41"/>
      <c r="M56" s="23"/>
      <c r="N56" s="23"/>
    </row>
    <row r="57" spans="10:14" ht="15.75">
      <c r="J57" s="84"/>
      <c r="K57" s="84"/>
      <c r="L57" s="84"/>
      <c r="M57" s="84"/>
      <c r="N57" s="23"/>
    </row>
    <row r="58" spans="10:14" ht="12.75">
      <c r="J58" s="41"/>
      <c r="K58" s="41"/>
      <c r="L58" s="41"/>
      <c r="M58" s="23"/>
      <c r="N58" s="23"/>
    </row>
    <row r="59" spans="10:13" ht="12.75">
      <c r="J59" s="41"/>
      <c r="K59" s="41"/>
      <c r="L59" s="41"/>
      <c r="M59" s="23"/>
    </row>
    <row r="60" spans="10:13" ht="12.75">
      <c r="J60" s="23"/>
      <c r="K60" s="23"/>
      <c r="L60" s="23"/>
      <c r="M60" s="23"/>
    </row>
    <row r="61" spans="10:13" ht="12.75">
      <c r="J61" s="23"/>
      <c r="K61" s="23"/>
      <c r="L61" s="23"/>
      <c r="M61" s="23"/>
    </row>
    <row r="62" spans="10:13" ht="15.75">
      <c r="J62" s="85"/>
      <c r="K62" s="85"/>
      <c r="L62" s="85"/>
      <c r="M62" s="23"/>
    </row>
    <row r="63" spans="10:13" ht="12.75">
      <c r="J63" s="23"/>
      <c r="K63" s="23"/>
      <c r="L63" s="23"/>
      <c r="M63" s="23"/>
    </row>
    <row r="64" spans="10:13" ht="12.75">
      <c r="J64" s="23"/>
      <c r="K64" s="23"/>
      <c r="L64" s="23"/>
      <c r="M64" s="23"/>
    </row>
    <row r="65" spans="10:13" ht="12.75">
      <c r="J65" s="23"/>
      <c r="K65" s="23"/>
      <c r="L65" s="23"/>
      <c r="M65" s="23"/>
    </row>
  </sheetData>
  <printOptions/>
  <pageMargins left="0.75" right="0.75" top="1" bottom="1" header="0.5" footer="0.5"/>
  <pageSetup horizontalDpi="600" verticalDpi="600" orientation="landscape" paperSize="9" scale="79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N61"/>
  <sheetViews>
    <sheetView workbookViewId="0" topLeftCell="A1">
      <selection activeCell="A1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  <col min="10" max="10" width="17.8515625" style="0" customWidth="1"/>
    <col min="11" max="11" width="18.00390625" style="0" customWidth="1"/>
    <col min="12" max="12" width="15.140625" style="0" customWidth="1"/>
    <col min="13" max="13" width="16.00390625" style="0" customWidth="1"/>
  </cols>
  <sheetData>
    <row r="1" s="1" customFormat="1" ht="14.25">
      <c r="E1" s="1" t="s">
        <v>13</v>
      </c>
    </row>
    <row r="2" s="1" customFormat="1" ht="14.25">
      <c r="E2" s="1" t="s">
        <v>14</v>
      </c>
    </row>
    <row r="3" s="1" customFormat="1" ht="14.25"/>
    <row r="4" s="1" customFormat="1" ht="14.25">
      <c r="E4" s="1" t="s">
        <v>15</v>
      </c>
    </row>
    <row r="5" s="1" customFormat="1" ht="14.25"/>
    <row r="6" spans="2:5" s="1" customFormat="1" ht="15">
      <c r="B6" s="17" t="s">
        <v>12</v>
      </c>
      <c r="C6" s="17"/>
      <c r="D6" s="17"/>
      <c r="E6" s="17"/>
    </row>
    <row r="7" spans="2:5" s="1" customFormat="1" ht="15">
      <c r="B7" s="17" t="s">
        <v>76</v>
      </c>
      <c r="C7" s="17"/>
      <c r="D7" s="17"/>
      <c r="E7" s="17"/>
    </row>
    <row r="8" spans="2:5" s="1" customFormat="1" ht="15">
      <c r="B8" s="17" t="s">
        <v>72</v>
      </c>
      <c r="C8" s="17"/>
      <c r="E8" s="17"/>
    </row>
    <row r="9" ht="13.5" thickBot="1"/>
    <row r="10" spans="2:13" ht="12.75">
      <c r="B10" s="18" t="s">
        <v>17</v>
      </c>
      <c r="C10" s="19" t="s">
        <v>8</v>
      </c>
      <c r="D10" s="19"/>
      <c r="E10" s="19"/>
      <c r="F10" s="19"/>
      <c r="G10" s="20" t="s">
        <v>18</v>
      </c>
      <c r="H10" s="20" t="s">
        <v>19</v>
      </c>
      <c r="I10" s="20" t="s">
        <v>20</v>
      </c>
      <c r="J10" s="20" t="s">
        <v>66</v>
      </c>
      <c r="K10" s="20" t="s">
        <v>21</v>
      </c>
      <c r="L10" s="20" t="s">
        <v>21</v>
      </c>
      <c r="M10" s="20" t="s">
        <v>23</v>
      </c>
    </row>
    <row r="11" spans="2:13" ht="12.75">
      <c r="B11" s="22"/>
      <c r="C11" s="23"/>
      <c r="D11" s="23"/>
      <c r="E11" s="23"/>
      <c r="F11" s="23"/>
      <c r="G11" s="24" t="s">
        <v>24</v>
      </c>
      <c r="H11" s="24" t="s">
        <v>25</v>
      </c>
      <c r="I11" s="24" t="s">
        <v>26</v>
      </c>
      <c r="J11" s="24" t="s">
        <v>67</v>
      </c>
      <c r="K11" s="24" t="s">
        <v>27</v>
      </c>
      <c r="L11" s="24" t="s">
        <v>27</v>
      </c>
      <c r="M11" s="24" t="s">
        <v>27</v>
      </c>
    </row>
    <row r="12" spans="2:13" ht="12.75">
      <c r="B12" s="22"/>
      <c r="C12" s="23"/>
      <c r="D12" s="23"/>
      <c r="E12" s="23"/>
      <c r="F12" s="23"/>
      <c r="G12" s="24"/>
      <c r="H12" s="24" t="s">
        <v>24</v>
      </c>
      <c r="I12" s="24" t="s">
        <v>30</v>
      </c>
      <c r="J12" s="24"/>
      <c r="K12" s="24" t="s">
        <v>31</v>
      </c>
      <c r="L12" s="24" t="s">
        <v>68</v>
      </c>
      <c r="M12" s="24" t="s">
        <v>68</v>
      </c>
    </row>
    <row r="13" spans="2:13" ht="12.75">
      <c r="B13" s="22"/>
      <c r="C13" s="23"/>
      <c r="D13" s="23"/>
      <c r="E13" s="23"/>
      <c r="F13" s="23"/>
      <c r="G13" s="24"/>
      <c r="H13" s="24"/>
      <c r="I13" s="24"/>
      <c r="J13" s="24"/>
      <c r="K13" s="24"/>
      <c r="L13" s="24"/>
      <c r="M13" s="42" t="s">
        <v>69</v>
      </c>
    </row>
    <row r="14" spans="2:13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</row>
    <row r="15" spans="2:13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8"/>
      <c r="M15" s="28"/>
    </row>
    <row r="16" spans="2:13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2">
        <v>8</v>
      </c>
      <c r="M16" s="32">
        <v>9</v>
      </c>
    </row>
    <row r="17" spans="2:13" ht="13.5" thickBot="1">
      <c r="B17" s="22"/>
      <c r="C17" s="23"/>
      <c r="D17" s="23"/>
      <c r="E17" s="23"/>
      <c r="F17" s="23"/>
      <c r="G17" s="24"/>
      <c r="H17" s="24"/>
      <c r="I17" s="24" t="s">
        <v>35</v>
      </c>
      <c r="J17" s="24"/>
      <c r="K17" s="24" t="s">
        <v>36</v>
      </c>
      <c r="L17" s="24" t="s">
        <v>70</v>
      </c>
      <c r="M17" s="24" t="s">
        <v>71</v>
      </c>
    </row>
    <row r="18" spans="2:13" s="17" customFormat="1" ht="15.75" thickBot="1">
      <c r="B18" s="34">
        <v>1</v>
      </c>
      <c r="C18" s="35" t="s">
        <v>38</v>
      </c>
      <c r="D18" s="35"/>
      <c r="E18" s="35"/>
      <c r="F18" s="35"/>
      <c r="G18" s="36">
        <f>SUM(G19:G26)</f>
        <v>23889.08</v>
      </c>
      <c r="H18" s="34">
        <v>24432.39</v>
      </c>
      <c r="I18" s="37">
        <f>H18*15%</f>
        <v>3664.8585</v>
      </c>
      <c r="J18" s="37">
        <v>16196.2</v>
      </c>
      <c r="K18" s="37">
        <f>H18-I18</f>
        <v>20767.5315</v>
      </c>
      <c r="L18" s="37">
        <f>J18-I18</f>
        <v>12531.3415</v>
      </c>
      <c r="M18" s="37">
        <f>L18-G18</f>
        <v>-11357.738500000001</v>
      </c>
    </row>
    <row r="19" spans="2:12" s="39" customFormat="1" ht="12.75">
      <c r="B19" s="40"/>
      <c r="C19" s="41" t="s">
        <v>55</v>
      </c>
      <c r="D19" s="41"/>
      <c r="E19" s="41"/>
      <c r="F19" s="41"/>
      <c r="G19" s="41"/>
      <c r="H19" s="54"/>
      <c r="I19" s="55"/>
      <c r="J19" s="55"/>
      <c r="K19" s="55"/>
      <c r="L19" s="56"/>
    </row>
    <row r="20" spans="2:12" s="62" customFormat="1" ht="12.75">
      <c r="B20" s="57">
        <v>1</v>
      </c>
      <c r="C20" s="58" t="s">
        <v>56</v>
      </c>
      <c r="D20" s="58"/>
      <c r="E20" s="58"/>
      <c r="F20" s="58"/>
      <c r="G20" s="58">
        <v>2901.72</v>
      </c>
      <c r="H20" s="59"/>
      <c r="I20" s="60"/>
      <c r="J20" s="60"/>
      <c r="K20" s="60"/>
      <c r="L20" s="61"/>
    </row>
    <row r="21" spans="2:12" s="39" customFormat="1" ht="12.75">
      <c r="B21" s="40"/>
      <c r="C21" s="41" t="s">
        <v>5</v>
      </c>
      <c r="D21" s="41"/>
      <c r="E21" s="41"/>
      <c r="F21" s="41"/>
      <c r="G21" s="42"/>
      <c r="H21" s="42"/>
      <c r="I21" s="42"/>
      <c r="J21" s="42"/>
      <c r="K21" s="42"/>
      <c r="L21" s="43"/>
    </row>
    <row r="22" spans="2:12" ht="12.75">
      <c r="B22" s="22">
        <v>1</v>
      </c>
      <c r="C22" s="23" t="s">
        <v>54</v>
      </c>
      <c r="D22" s="23"/>
      <c r="E22" s="23"/>
      <c r="F22" s="23"/>
      <c r="G22" s="24">
        <v>14485.48</v>
      </c>
      <c r="H22" s="24"/>
      <c r="I22" s="24"/>
      <c r="J22" s="24"/>
      <c r="K22" s="24"/>
      <c r="L22" s="25"/>
    </row>
    <row r="23" spans="2:12" s="39" customFormat="1" ht="12.75">
      <c r="B23" s="40"/>
      <c r="C23" s="41" t="s">
        <v>50</v>
      </c>
      <c r="D23" s="41"/>
      <c r="E23" s="41"/>
      <c r="F23" s="41"/>
      <c r="G23" s="42"/>
      <c r="H23" s="42"/>
      <c r="I23" s="42"/>
      <c r="J23" s="42"/>
      <c r="K23" s="42"/>
      <c r="L23" s="43"/>
    </row>
    <row r="24" spans="2:12" ht="12.75">
      <c r="B24" s="22">
        <v>1</v>
      </c>
      <c r="C24" s="23" t="s">
        <v>51</v>
      </c>
      <c r="D24" s="23"/>
      <c r="E24" s="23"/>
      <c r="F24" s="23"/>
      <c r="G24" s="24">
        <v>6501.88</v>
      </c>
      <c r="H24" s="24"/>
      <c r="I24" s="24"/>
      <c r="J24" s="24"/>
      <c r="K24" s="24"/>
      <c r="L24" s="25"/>
    </row>
    <row r="25" spans="2:12" ht="12.75">
      <c r="B25" s="22"/>
      <c r="C25" s="53" t="s">
        <v>52</v>
      </c>
      <c r="D25" s="23"/>
      <c r="E25" s="23"/>
      <c r="F25" s="23"/>
      <c r="G25" s="24"/>
      <c r="H25" s="24"/>
      <c r="I25" s="24"/>
      <c r="J25" s="24"/>
      <c r="K25" s="24"/>
      <c r="L25" s="25"/>
    </row>
    <row r="26" spans="2:13" s="62" customFormat="1" ht="13.5" thickBot="1">
      <c r="B26" s="57"/>
      <c r="C26" s="58"/>
      <c r="D26" s="58"/>
      <c r="E26" s="58"/>
      <c r="F26" s="58"/>
      <c r="G26" s="66"/>
      <c r="H26" s="66"/>
      <c r="I26" s="66"/>
      <c r="J26" s="66"/>
      <c r="K26" s="67"/>
      <c r="L26" s="68"/>
      <c r="M26" s="66"/>
    </row>
    <row r="27" spans="2:13" s="17" customFormat="1" ht="15.75" thickBot="1">
      <c r="B27" s="34">
        <v>2</v>
      </c>
      <c r="C27" s="35" t="s">
        <v>39</v>
      </c>
      <c r="D27" s="35"/>
      <c r="E27" s="35"/>
      <c r="F27" s="35"/>
      <c r="G27" s="36">
        <f>G31+G33+G35</f>
        <v>2423.24</v>
      </c>
      <c r="H27" s="35">
        <v>5834.64</v>
      </c>
      <c r="I27" s="44">
        <f>H27*15%</f>
        <v>875.196</v>
      </c>
      <c r="J27" s="37">
        <v>3881.29</v>
      </c>
      <c r="K27" s="69">
        <f>H27-I27</f>
        <v>4959.444</v>
      </c>
      <c r="L27" s="70">
        <f>J27-I27</f>
        <v>3006.094</v>
      </c>
      <c r="M27" s="71">
        <f>L27-G27</f>
        <v>582.8540000000003</v>
      </c>
    </row>
    <row r="28" spans="2:12" s="39" customFormat="1" ht="12.75">
      <c r="B28" s="40"/>
      <c r="C28" s="41" t="s">
        <v>50</v>
      </c>
      <c r="D28" s="41"/>
      <c r="E28" s="41"/>
      <c r="F28" s="41"/>
      <c r="G28" s="42"/>
      <c r="H28" s="42"/>
      <c r="I28" s="42"/>
      <c r="J28" s="42"/>
      <c r="K28" s="42"/>
      <c r="L28" s="43"/>
    </row>
    <row r="29" spans="2:12" ht="12.75">
      <c r="B29" s="22">
        <v>1</v>
      </c>
      <c r="C29" s="23" t="s">
        <v>64</v>
      </c>
      <c r="D29" s="23"/>
      <c r="E29" s="23"/>
      <c r="F29" s="23"/>
      <c r="G29" s="24">
        <v>1277.86</v>
      </c>
      <c r="H29" s="24"/>
      <c r="I29" s="24"/>
      <c r="J29" s="24"/>
      <c r="K29" s="24"/>
      <c r="L29" s="25"/>
    </row>
    <row r="30" spans="2:13" s="39" customFormat="1" ht="13.5" thickBot="1">
      <c r="B30" s="40"/>
      <c r="C30" s="41"/>
      <c r="D30" s="41"/>
      <c r="E30" s="41"/>
      <c r="F30" s="41"/>
      <c r="G30" s="42"/>
      <c r="H30" s="41"/>
      <c r="I30" s="72"/>
      <c r="J30" s="55"/>
      <c r="K30" s="73"/>
      <c r="L30" s="72"/>
      <c r="M30" s="55"/>
    </row>
    <row r="31" spans="2:13" s="39" customFormat="1" ht="15.75" thickBot="1">
      <c r="B31" s="40"/>
      <c r="C31" s="64" t="s">
        <v>47</v>
      </c>
      <c r="D31" s="41"/>
      <c r="E31" s="41"/>
      <c r="F31" s="41"/>
      <c r="G31" s="63">
        <f>SUM(G28:G30)</f>
        <v>1277.86</v>
      </c>
      <c r="H31" s="42"/>
      <c r="I31" s="42"/>
      <c r="J31" s="24"/>
      <c r="K31" s="24"/>
      <c r="L31" s="25"/>
      <c r="M31" s="42"/>
    </row>
    <row r="32" spans="2:13" ht="13.5" thickBot="1">
      <c r="B32" s="22"/>
      <c r="C32" s="23"/>
      <c r="D32" s="23"/>
      <c r="E32" s="23"/>
      <c r="F32" s="23"/>
      <c r="G32" s="76"/>
      <c r="H32" s="24"/>
      <c r="I32" s="77"/>
      <c r="J32" s="42"/>
      <c r="K32" s="42"/>
      <c r="L32" s="43"/>
      <c r="M32" s="42"/>
    </row>
    <row r="33" spans="2:13" s="17" customFormat="1" ht="15.75" thickBot="1">
      <c r="B33" s="34"/>
      <c r="C33" s="35" t="s">
        <v>40</v>
      </c>
      <c r="D33" s="35"/>
      <c r="E33" s="35"/>
      <c r="F33" s="35"/>
      <c r="G33" s="78">
        <f>SUM(G34:G34)</f>
        <v>0</v>
      </c>
      <c r="H33" s="79"/>
      <c r="I33" s="8"/>
      <c r="J33" s="77"/>
      <c r="K33" s="24"/>
      <c r="L33" s="25"/>
      <c r="M33" s="42"/>
    </row>
    <row r="34" spans="2:13" s="39" customFormat="1" ht="13.5" thickBot="1">
      <c r="B34" s="40"/>
      <c r="C34" s="41"/>
      <c r="D34" s="41"/>
      <c r="E34" s="41"/>
      <c r="F34" s="41"/>
      <c r="G34" s="80">
        <v>0</v>
      </c>
      <c r="H34" s="42"/>
      <c r="I34" s="54"/>
      <c r="J34" s="58"/>
      <c r="K34" s="66"/>
      <c r="L34" s="81"/>
      <c r="M34" s="24"/>
    </row>
    <row r="35" spans="2:13" s="17" customFormat="1" ht="15.75" thickBot="1">
      <c r="B35" s="34"/>
      <c r="C35" s="35" t="s">
        <v>41</v>
      </c>
      <c r="D35" s="35"/>
      <c r="E35" s="35"/>
      <c r="F35" s="35"/>
      <c r="G35" s="78">
        <f>SUM(G36:G38)</f>
        <v>1145.38</v>
      </c>
      <c r="H35" s="79"/>
      <c r="I35" s="8"/>
      <c r="J35" s="58"/>
      <c r="K35" s="66"/>
      <c r="L35" s="81"/>
      <c r="M35" s="24"/>
    </row>
    <row r="36" spans="2:13" s="39" customFormat="1" ht="12.75">
      <c r="B36" s="40" t="s">
        <v>59</v>
      </c>
      <c r="C36" s="41"/>
      <c r="D36" s="41"/>
      <c r="E36" s="41"/>
      <c r="F36" s="41"/>
      <c r="G36" s="42">
        <v>335.38</v>
      </c>
      <c r="H36" s="42"/>
      <c r="I36" s="42"/>
      <c r="J36" s="41"/>
      <c r="K36" s="42"/>
      <c r="L36" s="82"/>
      <c r="M36" s="24"/>
    </row>
    <row r="37" spans="2:13" s="39" customFormat="1" ht="12.75">
      <c r="B37" s="40" t="s">
        <v>42</v>
      </c>
      <c r="C37" s="41"/>
      <c r="D37" s="41"/>
      <c r="E37" s="41"/>
      <c r="F37" s="41"/>
      <c r="G37" s="42">
        <v>405</v>
      </c>
      <c r="H37" s="42"/>
      <c r="I37" s="42"/>
      <c r="J37" s="41"/>
      <c r="K37" s="42"/>
      <c r="L37" s="82"/>
      <c r="M37" s="24"/>
    </row>
    <row r="38" spans="2:13" ht="15.75" thickBot="1">
      <c r="B38" s="40" t="s">
        <v>61</v>
      </c>
      <c r="C38" s="23"/>
      <c r="D38" s="23"/>
      <c r="E38" s="23"/>
      <c r="F38" s="23"/>
      <c r="G38" s="42">
        <v>405</v>
      </c>
      <c r="H38" s="24"/>
      <c r="I38" s="24"/>
      <c r="J38" s="8"/>
      <c r="K38" s="79"/>
      <c r="L38" s="83"/>
      <c r="M38" s="24"/>
    </row>
    <row r="39" spans="2:13" s="48" customFormat="1" ht="16.5" thickBot="1">
      <c r="B39" s="49"/>
      <c r="C39" s="50" t="s">
        <v>47</v>
      </c>
      <c r="D39" s="50"/>
      <c r="E39" s="50"/>
      <c r="F39" s="50"/>
      <c r="G39" s="51">
        <f aca="true" t="shared" si="0" ref="G39:M39">G18+G27</f>
        <v>26312.32</v>
      </c>
      <c r="H39" s="51">
        <f t="shared" si="0"/>
        <v>30267.03</v>
      </c>
      <c r="I39" s="65">
        <f t="shared" si="0"/>
        <v>4540.0545</v>
      </c>
      <c r="J39" s="51">
        <f t="shared" si="0"/>
        <v>20077.49</v>
      </c>
      <c r="K39" s="65">
        <f t="shared" si="0"/>
        <v>25726.9755</v>
      </c>
      <c r="L39" s="65">
        <f t="shared" si="0"/>
        <v>15537.4355</v>
      </c>
      <c r="M39" s="65">
        <f t="shared" si="0"/>
        <v>-10774.8845</v>
      </c>
    </row>
    <row r="40" spans="10:14" ht="12.75">
      <c r="J40" s="41"/>
      <c r="K40" s="41"/>
      <c r="L40" s="41"/>
      <c r="M40" s="23"/>
      <c r="N40" s="23"/>
    </row>
    <row r="41" spans="2:14" ht="12.75">
      <c r="B41" t="s">
        <v>48</v>
      </c>
      <c r="J41" s="41"/>
      <c r="K41" s="41"/>
      <c r="L41" s="41"/>
      <c r="M41" s="41"/>
      <c r="N41" s="23"/>
    </row>
    <row r="42" spans="10:14" ht="12.75">
      <c r="J42" s="41"/>
      <c r="K42" s="41"/>
      <c r="L42" s="41"/>
      <c r="M42" s="41"/>
      <c r="N42" s="23"/>
    </row>
    <row r="43" spans="2:14" ht="12.75">
      <c r="B43" t="s">
        <v>49</v>
      </c>
      <c r="J43" s="41"/>
      <c r="K43" s="41"/>
      <c r="L43" s="41"/>
      <c r="M43" s="41"/>
      <c r="N43" s="23"/>
    </row>
    <row r="44" spans="10:14" ht="12.75">
      <c r="J44" s="41"/>
      <c r="K44" s="41"/>
      <c r="L44" s="41"/>
      <c r="M44" s="41"/>
      <c r="N44" s="23"/>
    </row>
    <row r="45" spans="10:14" ht="12.75">
      <c r="J45" s="41"/>
      <c r="K45" s="41"/>
      <c r="L45" s="41"/>
      <c r="M45" s="41"/>
      <c r="N45" s="23"/>
    </row>
    <row r="46" spans="10:14" ht="12.75">
      <c r="J46" s="41"/>
      <c r="K46" s="41"/>
      <c r="L46" s="41"/>
      <c r="M46" s="41"/>
      <c r="N46" s="23"/>
    </row>
    <row r="47" spans="10:14" ht="12.75">
      <c r="J47" s="41"/>
      <c r="K47" s="41"/>
      <c r="L47" s="41"/>
      <c r="M47" s="23"/>
      <c r="N47" s="23"/>
    </row>
    <row r="48" spans="10:14" ht="12.75">
      <c r="J48" s="41"/>
      <c r="K48" s="41"/>
      <c r="L48" s="41"/>
      <c r="M48" s="23"/>
      <c r="N48" s="23"/>
    </row>
    <row r="49" spans="10:14" ht="12.75">
      <c r="J49" s="41"/>
      <c r="K49" s="41"/>
      <c r="L49" s="41"/>
      <c r="M49" s="23"/>
      <c r="N49" s="23"/>
    </row>
    <row r="50" spans="10:14" ht="15">
      <c r="J50" s="8"/>
      <c r="K50" s="8"/>
      <c r="L50" s="8"/>
      <c r="M50" s="41"/>
      <c r="N50" s="23"/>
    </row>
    <row r="51" spans="10:14" ht="12.75">
      <c r="J51" s="41"/>
      <c r="K51" s="41"/>
      <c r="L51" s="41"/>
      <c r="M51" s="41"/>
      <c r="N51" s="23"/>
    </row>
    <row r="52" spans="10:14" ht="12.75">
      <c r="J52" s="41"/>
      <c r="K52" s="41"/>
      <c r="L52" s="41"/>
      <c r="M52" s="23"/>
      <c r="N52" s="23"/>
    </row>
    <row r="53" spans="10:14" ht="15.75">
      <c r="J53" s="84"/>
      <c r="K53" s="84"/>
      <c r="L53" s="84"/>
      <c r="M53" s="84"/>
      <c r="N53" s="23"/>
    </row>
    <row r="54" spans="10:14" ht="12.75">
      <c r="J54" s="41"/>
      <c r="K54" s="41"/>
      <c r="L54" s="41"/>
      <c r="M54" s="23"/>
      <c r="N54" s="23"/>
    </row>
    <row r="55" spans="10:13" ht="12.75">
      <c r="J55" s="41"/>
      <c r="K55" s="41"/>
      <c r="L55" s="41"/>
      <c r="M55" s="23"/>
    </row>
    <row r="56" spans="10:13" ht="12.75">
      <c r="J56" s="23"/>
      <c r="K56" s="23"/>
      <c r="L56" s="23"/>
      <c r="M56" s="23"/>
    </row>
    <row r="57" spans="10:13" ht="12.75">
      <c r="J57" s="23"/>
      <c r="K57" s="23"/>
      <c r="L57" s="23"/>
      <c r="M57" s="23"/>
    </row>
    <row r="58" spans="10:13" ht="15.75">
      <c r="J58" s="85"/>
      <c r="K58" s="85"/>
      <c r="L58" s="85"/>
      <c r="M58" s="23"/>
    </row>
    <row r="59" spans="10:13" ht="12.75">
      <c r="J59" s="23"/>
      <c r="K59" s="23"/>
      <c r="L59" s="23"/>
      <c r="M59" s="23"/>
    </row>
    <row r="60" spans="10:13" ht="12.75">
      <c r="J60" s="23"/>
      <c r="K60" s="23"/>
      <c r="L60" s="23"/>
      <c r="M60" s="23"/>
    </row>
    <row r="61" spans="10:13" ht="12.75">
      <c r="J61" s="23"/>
      <c r="K61" s="23"/>
      <c r="L61" s="23"/>
      <c r="M61" s="23"/>
    </row>
  </sheetData>
  <printOptions/>
  <pageMargins left="0.75" right="0.75" top="1" bottom="1" header="0.5" footer="0.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7"/>
  <sheetViews>
    <sheetView workbookViewId="0" topLeftCell="A1">
      <selection activeCell="J9" sqref="J9"/>
    </sheetView>
  </sheetViews>
  <sheetFormatPr defaultColWidth="9.140625" defaultRowHeight="12.75"/>
  <cols>
    <col min="1" max="1" width="7.57421875" style="1" customWidth="1"/>
    <col min="2" max="2" width="3.28125" style="1" customWidth="1"/>
    <col min="3" max="4" width="9.140625" style="1" customWidth="1"/>
    <col min="5" max="5" width="40.28125" style="1" customWidth="1"/>
    <col min="6" max="6" width="12.140625" style="1" customWidth="1"/>
    <col min="7" max="7" width="2.57421875" style="1" customWidth="1"/>
    <col min="8" max="16384" width="9.140625" style="1" customWidth="1"/>
  </cols>
  <sheetData>
    <row r="1" spans="2:5" ht="15">
      <c r="B1" s="17" t="s">
        <v>12</v>
      </c>
      <c r="C1" s="17"/>
      <c r="D1" s="17"/>
      <c r="E1" s="17"/>
    </row>
    <row r="2" spans="2:5" ht="15">
      <c r="B2" s="17" t="s">
        <v>11</v>
      </c>
      <c r="C2" s="17"/>
      <c r="D2" s="17"/>
      <c r="E2" s="17"/>
    </row>
    <row r="3" spans="2:5" ht="15">
      <c r="B3" s="17" t="s">
        <v>10</v>
      </c>
      <c r="C3" s="17"/>
      <c r="E3" s="17"/>
    </row>
    <row r="4" ht="15" thickBot="1"/>
    <row r="5" spans="2:7" ht="14.25">
      <c r="B5" s="16" t="s">
        <v>9</v>
      </c>
      <c r="C5" s="15" t="s">
        <v>8</v>
      </c>
      <c r="D5" s="14"/>
      <c r="E5" s="13"/>
      <c r="F5" s="14" t="s">
        <v>7</v>
      </c>
      <c r="G5" s="13"/>
    </row>
    <row r="6" spans="2:7" ht="15" thickBot="1">
      <c r="B6" s="5"/>
      <c r="C6" s="4"/>
      <c r="D6" s="3"/>
      <c r="E6" s="2"/>
      <c r="F6" s="3"/>
      <c r="G6" s="2"/>
    </row>
    <row r="7" spans="2:7" ht="15">
      <c r="B7" s="10"/>
      <c r="C7" s="9" t="s">
        <v>6</v>
      </c>
      <c r="D7" s="8"/>
      <c r="E7" s="6"/>
      <c r="F7" s="8">
        <f>SUM(F10:F10)</f>
        <v>14485.48</v>
      </c>
      <c r="G7" s="6"/>
    </row>
    <row r="8" spans="2:7" ht="15">
      <c r="B8" s="10"/>
      <c r="C8" s="9"/>
      <c r="D8" s="8"/>
      <c r="E8" s="6"/>
      <c r="F8" s="8"/>
      <c r="G8" s="6"/>
    </row>
    <row r="9" spans="2:7" ht="15">
      <c r="B9" s="10"/>
      <c r="C9" s="9" t="s">
        <v>5</v>
      </c>
      <c r="D9" s="8"/>
      <c r="E9" s="6"/>
      <c r="F9" s="11"/>
      <c r="G9" s="6"/>
    </row>
    <row r="10" spans="2:7" ht="14.25">
      <c r="B10" s="10"/>
      <c r="C10" s="12" t="s">
        <v>65</v>
      </c>
      <c r="D10" s="11"/>
      <c r="E10" s="6"/>
      <c r="F10" s="11">
        <v>14485.48</v>
      </c>
      <c r="G10" s="6"/>
    </row>
    <row r="11" spans="2:7" ht="14.25">
      <c r="B11" s="10"/>
      <c r="C11" s="12"/>
      <c r="D11" s="11"/>
      <c r="E11" s="6"/>
      <c r="F11" s="11"/>
      <c r="G11" s="6"/>
    </row>
    <row r="12" spans="2:7" ht="15">
      <c r="B12" s="10"/>
      <c r="C12" s="9" t="s">
        <v>3</v>
      </c>
      <c r="D12" s="8"/>
      <c r="E12" s="6"/>
      <c r="F12" s="8">
        <v>217.85</v>
      </c>
      <c r="G12" s="6"/>
    </row>
    <row r="13" spans="2:7" ht="15">
      <c r="B13" s="10"/>
      <c r="C13" s="9" t="s">
        <v>2</v>
      </c>
      <c r="D13" s="8"/>
      <c r="E13" s="6"/>
      <c r="F13" s="8">
        <v>0</v>
      </c>
      <c r="G13" s="6"/>
    </row>
    <row r="14" spans="2:7" ht="15">
      <c r="B14" s="10"/>
      <c r="C14" s="9" t="s">
        <v>1</v>
      </c>
      <c r="D14" s="8"/>
      <c r="E14" s="6"/>
      <c r="F14" s="8">
        <v>251.54</v>
      </c>
      <c r="G14" s="6"/>
    </row>
    <row r="15" spans="2:7" ht="15">
      <c r="B15" s="10"/>
      <c r="C15" s="9"/>
      <c r="D15" s="8"/>
      <c r="E15" s="6"/>
      <c r="F15" s="11"/>
      <c r="G15" s="6"/>
    </row>
    <row r="16" spans="2:7" ht="15">
      <c r="B16" s="10"/>
      <c r="C16" s="9" t="s">
        <v>0</v>
      </c>
      <c r="D16" s="8"/>
      <c r="E16" s="6"/>
      <c r="F16" s="7">
        <f>F7+F12+F13+F14</f>
        <v>14954.87</v>
      </c>
      <c r="G16" s="6"/>
    </row>
    <row r="17" spans="2:7" ht="15" thickBot="1">
      <c r="B17" s="5"/>
      <c r="C17" s="4"/>
      <c r="D17" s="3"/>
      <c r="E17" s="2"/>
      <c r="F17" s="3"/>
      <c r="G17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L40"/>
  <sheetViews>
    <sheetView workbookViewId="0" topLeftCell="B13">
      <selection activeCell="B19" sqref="A19:IV22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13</v>
      </c>
    </row>
    <row r="2" s="1" customFormat="1" ht="14.25">
      <c r="E2" s="1" t="s">
        <v>14</v>
      </c>
    </row>
    <row r="3" s="1" customFormat="1" ht="14.25"/>
    <row r="4" s="1" customFormat="1" ht="14.25">
      <c r="E4" s="1" t="s">
        <v>15</v>
      </c>
    </row>
    <row r="5" s="1" customFormat="1" ht="14.25"/>
    <row r="6" spans="2:5" s="1" customFormat="1" ht="15">
      <c r="B6" s="17" t="s">
        <v>12</v>
      </c>
      <c r="C6" s="17"/>
      <c r="D6" s="17"/>
      <c r="E6" s="17"/>
    </row>
    <row r="7" spans="2:5" s="1" customFormat="1" ht="15">
      <c r="B7" s="17" t="s">
        <v>11</v>
      </c>
      <c r="C7" s="17"/>
      <c r="D7" s="17"/>
      <c r="E7" s="17"/>
    </row>
    <row r="8" spans="2:5" s="1" customFormat="1" ht="15">
      <c r="B8" s="17" t="s">
        <v>53</v>
      </c>
      <c r="C8" s="17"/>
      <c r="E8" s="17"/>
    </row>
    <row r="9" ht="13.5" thickBot="1"/>
    <row r="10" spans="2:12" ht="12.75">
      <c r="B10" s="18" t="s">
        <v>17</v>
      </c>
      <c r="C10" s="19" t="s">
        <v>8</v>
      </c>
      <c r="D10" s="19"/>
      <c r="E10" s="19"/>
      <c r="F10" s="19"/>
      <c r="G10" s="20" t="s">
        <v>18</v>
      </c>
      <c r="H10" s="20" t="s">
        <v>19</v>
      </c>
      <c r="I10" s="20" t="s">
        <v>20</v>
      </c>
      <c r="J10" s="20" t="s">
        <v>21</v>
      </c>
      <c r="K10" s="20"/>
      <c r="L10" s="21" t="s">
        <v>23</v>
      </c>
    </row>
    <row r="11" spans="2:12" ht="12.75">
      <c r="B11" s="22"/>
      <c r="C11" s="23"/>
      <c r="D11" s="23"/>
      <c r="E11" s="23"/>
      <c r="F11" s="23"/>
      <c r="G11" s="24" t="s">
        <v>24</v>
      </c>
      <c r="H11" s="24" t="s">
        <v>25</v>
      </c>
      <c r="I11" s="24" t="s">
        <v>26</v>
      </c>
      <c r="J11" s="24" t="s">
        <v>27</v>
      </c>
      <c r="K11" s="24"/>
      <c r="L11" s="25" t="s">
        <v>29</v>
      </c>
    </row>
    <row r="12" spans="2:12" ht="12.75">
      <c r="B12" s="22"/>
      <c r="C12" s="23"/>
      <c r="D12" s="23"/>
      <c r="E12" s="23"/>
      <c r="F12" s="23"/>
      <c r="G12" s="24"/>
      <c r="H12" s="24" t="s">
        <v>24</v>
      </c>
      <c r="I12" s="24" t="s">
        <v>30</v>
      </c>
      <c r="J12" s="24" t="s">
        <v>31</v>
      </c>
      <c r="K12" s="24"/>
      <c r="L12" s="25"/>
    </row>
    <row r="13" spans="2:12" ht="12.75">
      <c r="B13" s="22"/>
      <c r="C13" s="23"/>
      <c r="D13" s="23"/>
      <c r="E13" s="23"/>
      <c r="F13" s="23"/>
      <c r="G13" s="24"/>
      <c r="H13" s="24"/>
      <c r="I13" s="24"/>
      <c r="J13" s="24"/>
      <c r="K13" s="24"/>
      <c r="L13" s="25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/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35</v>
      </c>
      <c r="J17" s="24" t="s">
        <v>36</v>
      </c>
      <c r="K17" s="24"/>
      <c r="L17" s="25" t="s">
        <v>37</v>
      </c>
    </row>
    <row r="18" spans="2:12" s="17" customFormat="1" ht="15.75" thickBot="1">
      <c r="B18" s="34">
        <v>1</v>
      </c>
      <c r="C18" s="35" t="s">
        <v>38</v>
      </c>
      <c r="D18" s="35"/>
      <c r="E18" s="35"/>
      <c r="F18" s="35"/>
      <c r="G18" s="36">
        <f>SUM(G19:G23)</f>
        <v>17387.2</v>
      </c>
      <c r="H18" s="34">
        <v>17750.07</v>
      </c>
      <c r="I18" s="37">
        <f>H18*10%</f>
        <v>1775.007</v>
      </c>
      <c r="J18" s="37">
        <f>H18-I18</f>
        <v>15975.063</v>
      </c>
      <c r="K18" s="37">
        <v>0</v>
      </c>
      <c r="L18" s="38">
        <f>J18-K18-G18</f>
        <v>-1412.1370000000006</v>
      </c>
    </row>
    <row r="19" spans="2:12" s="39" customFormat="1" ht="12.75">
      <c r="B19" s="40"/>
      <c r="C19" s="41" t="s">
        <v>55</v>
      </c>
      <c r="D19" s="41"/>
      <c r="E19" s="41"/>
      <c r="F19" s="41"/>
      <c r="G19" s="41"/>
      <c r="H19" s="54"/>
      <c r="I19" s="55"/>
      <c r="J19" s="55"/>
      <c r="K19" s="55"/>
      <c r="L19" s="56"/>
    </row>
    <row r="20" spans="2:12" s="62" customFormat="1" ht="12.75">
      <c r="B20" s="57">
        <v>1</v>
      </c>
      <c r="C20" s="58" t="s">
        <v>56</v>
      </c>
      <c r="D20" s="58"/>
      <c r="E20" s="58"/>
      <c r="F20" s="58"/>
      <c r="G20" s="58">
        <v>2901.72</v>
      </c>
      <c r="H20" s="59"/>
      <c r="I20" s="60"/>
      <c r="J20" s="60"/>
      <c r="K20" s="60"/>
      <c r="L20" s="61"/>
    </row>
    <row r="21" spans="2:12" s="39" customFormat="1" ht="12.75">
      <c r="B21" s="40"/>
      <c r="C21" s="41" t="s">
        <v>5</v>
      </c>
      <c r="D21" s="41"/>
      <c r="E21" s="41"/>
      <c r="F21" s="41"/>
      <c r="G21" s="42"/>
      <c r="H21" s="42"/>
      <c r="I21" s="42"/>
      <c r="J21" s="42"/>
      <c r="K21" s="42"/>
      <c r="L21" s="43"/>
    </row>
    <row r="22" spans="2:12" ht="12.75">
      <c r="B22" s="22">
        <v>1</v>
      </c>
      <c r="C22" s="23" t="s">
        <v>54</v>
      </c>
      <c r="D22" s="23"/>
      <c r="E22" s="23"/>
      <c r="F22" s="23"/>
      <c r="G22" s="24">
        <v>14485.48</v>
      </c>
      <c r="H22" s="24"/>
      <c r="I22" s="24"/>
      <c r="J22" s="24"/>
      <c r="K22" s="24"/>
      <c r="L22" s="25"/>
    </row>
    <row r="23" spans="2:12" ht="13.5" thickBot="1">
      <c r="B23" s="22"/>
      <c r="C23" s="23"/>
      <c r="D23" s="23"/>
      <c r="E23" s="23"/>
      <c r="F23" s="23"/>
      <c r="G23" s="24"/>
      <c r="H23" s="24"/>
      <c r="I23" s="24"/>
      <c r="J23" s="24"/>
      <c r="K23" s="24"/>
      <c r="L23" s="25"/>
    </row>
    <row r="24" spans="2:12" s="17" customFormat="1" ht="15.75" thickBot="1">
      <c r="B24" s="34">
        <v>2</v>
      </c>
      <c r="C24" s="35" t="s">
        <v>39</v>
      </c>
      <c r="D24" s="35"/>
      <c r="E24" s="35"/>
      <c r="F24" s="35"/>
      <c r="G24" s="36">
        <f>G26+G28+G30</f>
        <v>841.62</v>
      </c>
      <c r="H24" s="35">
        <v>4703.37</v>
      </c>
      <c r="I24" s="44">
        <f>H24*10%</f>
        <v>470.337</v>
      </c>
      <c r="J24" s="37">
        <f>H24-I24</f>
        <v>4233.032999999999</v>
      </c>
      <c r="K24" s="45">
        <v>0</v>
      </c>
      <c r="L24" s="38">
        <f>J24-K24-G24</f>
        <v>3391.4129999999996</v>
      </c>
    </row>
    <row r="25" spans="2:12" ht="13.5" thickBot="1">
      <c r="B25" s="22"/>
      <c r="C25" s="23"/>
      <c r="D25" s="23"/>
      <c r="E25" s="23"/>
      <c r="F25" s="23"/>
      <c r="G25" s="24"/>
      <c r="H25" s="24"/>
      <c r="I25" s="24"/>
      <c r="J25" s="24"/>
      <c r="K25" s="24"/>
      <c r="L25" s="25"/>
    </row>
    <row r="26" spans="2:12" s="39" customFormat="1" ht="15.75" thickBot="1">
      <c r="B26" s="40"/>
      <c r="C26" s="64" t="s">
        <v>47</v>
      </c>
      <c r="D26" s="41"/>
      <c r="E26" s="41"/>
      <c r="F26" s="41"/>
      <c r="G26" s="63">
        <f>SUM(G25:G25)</f>
        <v>0</v>
      </c>
      <c r="H26" s="42"/>
      <c r="I26" s="42"/>
      <c r="J26" s="42"/>
      <c r="K26" s="42"/>
      <c r="L26" s="43"/>
    </row>
    <row r="27" spans="2:12" ht="13.5" thickBot="1">
      <c r="B27" s="22"/>
      <c r="C27" s="23"/>
      <c r="D27" s="23"/>
      <c r="E27" s="23"/>
      <c r="F27" s="23"/>
      <c r="G27" s="24"/>
      <c r="H27" s="24"/>
      <c r="I27" s="24"/>
      <c r="J27" s="24"/>
      <c r="K27" s="24"/>
      <c r="L27" s="25"/>
    </row>
    <row r="28" spans="2:12" s="17" customFormat="1" ht="15.75" thickBot="1">
      <c r="B28" s="34"/>
      <c r="C28" s="35" t="s">
        <v>40</v>
      </c>
      <c r="D28" s="35"/>
      <c r="E28" s="35"/>
      <c r="F28" s="35"/>
      <c r="G28" s="63">
        <v>0</v>
      </c>
      <c r="H28" s="35"/>
      <c r="I28" s="46"/>
      <c r="J28" s="46"/>
      <c r="K28" s="46"/>
      <c r="L28" s="47"/>
    </row>
    <row r="29" spans="2:12" s="39" customFormat="1" ht="13.5" thickBot="1">
      <c r="B29" s="40"/>
      <c r="C29" s="41"/>
      <c r="D29" s="41"/>
      <c r="E29" s="41"/>
      <c r="F29" s="41"/>
      <c r="G29" s="42"/>
      <c r="H29" s="42"/>
      <c r="I29" s="42"/>
      <c r="J29" s="42"/>
      <c r="K29" s="42"/>
      <c r="L29" s="43"/>
    </row>
    <row r="30" spans="2:12" s="17" customFormat="1" ht="15.75" thickBot="1">
      <c r="B30" s="34"/>
      <c r="C30" s="35" t="s">
        <v>41</v>
      </c>
      <c r="D30" s="35"/>
      <c r="E30" s="35"/>
      <c r="F30" s="35"/>
      <c r="G30" s="63">
        <f>SUM(G31:G34)</f>
        <v>841.62</v>
      </c>
      <c r="H30" s="35"/>
      <c r="I30" s="46"/>
      <c r="J30" s="46"/>
      <c r="K30" s="46"/>
      <c r="L30" s="47"/>
    </row>
    <row r="31" spans="2:12" s="39" customFormat="1" ht="12.75">
      <c r="B31" s="40" t="s">
        <v>57</v>
      </c>
      <c r="C31" s="41" t="s">
        <v>46</v>
      </c>
      <c r="D31" s="41"/>
      <c r="E31" s="41"/>
      <c r="F31" s="41"/>
      <c r="G31" s="42">
        <v>69.61</v>
      </c>
      <c r="H31" s="42"/>
      <c r="I31" s="42"/>
      <c r="J31" s="42"/>
      <c r="K31" s="42"/>
      <c r="L31" s="43"/>
    </row>
    <row r="32" spans="2:12" s="39" customFormat="1" ht="12.75">
      <c r="B32" s="40" t="s">
        <v>58</v>
      </c>
      <c r="C32" s="41"/>
      <c r="D32" s="41"/>
      <c r="E32" s="41"/>
      <c r="F32" s="41"/>
      <c r="G32" s="42">
        <v>335.38</v>
      </c>
      <c r="H32" s="42"/>
      <c r="I32" s="42"/>
      <c r="J32" s="42"/>
      <c r="K32" s="42"/>
      <c r="L32" s="43"/>
    </row>
    <row r="33" spans="2:12" s="39" customFormat="1" ht="12.75">
      <c r="B33" s="40" t="s">
        <v>59</v>
      </c>
      <c r="C33" s="41"/>
      <c r="D33" s="41"/>
      <c r="E33" s="41"/>
      <c r="F33" s="41"/>
      <c r="G33" s="42">
        <v>335.38</v>
      </c>
      <c r="H33" s="42"/>
      <c r="I33" s="42"/>
      <c r="J33" s="42"/>
      <c r="K33" s="42"/>
      <c r="L33" s="43"/>
    </row>
    <row r="34" spans="2:12" s="39" customFormat="1" ht="12.75">
      <c r="B34" s="40" t="s">
        <v>42</v>
      </c>
      <c r="C34" s="41" t="s">
        <v>43</v>
      </c>
      <c r="D34" s="41"/>
      <c r="E34" s="41"/>
      <c r="F34" s="41"/>
      <c r="G34" s="42">
        <v>101.25</v>
      </c>
      <c r="H34" s="42"/>
      <c r="I34" s="42"/>
      <c r="J34" s="42"/>
      <c r="K34" s="42"/>
      <c r="L34" s="43"/>
    </row>
    <row r="35" spans="2:12" ht="13.5" thickBot="1">
      <c r="B35" s="22"/>
      <c r="C35" s="23"/>
      <c r="D35" s="23"/>
      <c r="E35" s="23"/>
      <c r="F35" s="23"/>
      <c r="G35" s="24"/>
      <c r="H35" s="24"/>
      <c r="I35" s="24"/>
      <c r="J35" s="24"/>
      <c r="K35" s="24"/>
      <c r="L35" s="25"/>
    </row>
    <row r="36" spans="2:12" s="48" customFormat="1" ht="16.5" thickBot="1">
      <c r="B36" s="49"/>
      <c r="C36" s="50" t="s">
        <v>47</v>
      </c>
      <c r="D36" s="50"/>
      <c r="E36" s="50"/>
      <c r="F36" s="50"/>
      <c r="G36" s="51">
        <f>G18+G24</f>
        <v>18228.82</v>
      </c>
      <c r="H36" s="51"/>
      <c r="I36" s="52"/>
      <c r="J36" s="65">
        <f>J18+J24</f>
        <v>20208.095999999998</v>
      </c>
      <c r="K36" s="51">
        <f>K18+K24</f>
        <v>0</v>
      </c>
      <c r="L36" s="65">
        <f>L18+L24</f>
        <v>1979.275999999999</v>
      </c>
    </row>
    <row r="38" ht="12.75">
      <c r="B38" t="s">
        <v>48</v>
      </c>
    </row>
    <row r="40" ht="12.75">
      <c r="B40" t="s">
        <v>49</v>
      </c>
    </row>
  </sheetData>
  <printOptions/>
  <pageMargins left="0.75" right="0.75" top="1" bottom="1" header="0.5" footer="0.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1"/>
  <sheetViews>
    <sheetView workbookViewId="0" topLeftCell="A7">
      <selection activeCell="A19" sqref="A19:IV21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13</v>
      </c>
    </row>
    <row r="2" s="1" customFormat="1" ht="14.25">
      <c r="E2" s="1" t="s">
        <v>14</v>
      </c>
    </row>
    <row r="3" s="1" customFormat="1" ht="14.25"/>
    <row r="4" s="1" customFormat="1" ht="14.25">
      <c r="E4" s="1" t="s">
        <v>15</v>
      </c>
    </row>
    <row r="5" s="1" customFormat="1" ht="14.25"/>
    <row r="6" spans="2:5" s="1" customFormat="1" ht="15">
      <c r="B6" s="17" t="s">
        <v>12</v>
      </c>
      <c r="C6" s="17"/>
      <c r="D6" s="17"/>
      <c r="E6" s="17"/>
    </row>
    <row r="7" spans="2:5" s="1" customFormat="1" ht="15">
      <c r="B7" s="17" t="s">
        <v>11</v>
      </c>
      <c r="C7" s="17"/>
      <c r="D7" s="17"/>
      <c r="E7" s="17"/>
    </row>
    <row r="8" spans="2:5" s="1" customFormat="1" ht="15">
      <c r="B8" s="17" t="s">
        <v>16</v>
      </c>
      <c r="C8" s="17"/>
      <c r="E8" s="17"/>
    </row>
    <row r="9" ht="13.5" thickBot="1"/>
    <row r="10" spans="2:12" ht="12.75">
      <c r="B10" s="18" t="s">
        <v>17</v>
      </c>
      <c r="C10" s="19" t="s">
        <v>8</v>
      </c>
      <c r="D10" s="19"/>
      <c r="E10" s="19"/>
      <c r="F10" s="19"/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1" t="s">
        <v>23</v>
      </c>
    </row>
    <row r="11" spans="2:12" ht="12.75">
      <c r="B11" s="22"/>
      <c r="C11" s="23"/>
      <c r="D11" s="23"/>
      <c r="E11" s="23"/>
      <c r="F11" s="23"/>
      <c r="G11" s="24" t="s">
        <v>24</v>
      </c>
      <c r="H11" s="24" t="s">
        <v>25</v>
      </c>
      <c r="I11" s="24" t="s">
        <v>26</v>
      </c>
      <c r="J11" s="24" t="s">
        <v>27</v>
      </c>
      <c r="K11" s="24" t="s">
        <v>28</v>
      </c>
      <c r="L11" s="25" t="s">
        <v>29</v>
      </c>
    </row>
    <row r="12" spans="2:12" ht="12.75">
      <c r="B12" s="22"/>
      <c r="C12" s="23"/>
      <c r="D12" s="23"/>
      <c r="E12" s="23"/>
      <c r="F12" s="23"/>
      <c r="G12" s="24"/>
      <c r="H12" s="24" t="s">
        <v>24</v>
      </c>
      <c r="I12" s="24" t="s">
        <v>30</v>
      </c>
      <c r="J12" s="24" t="s">
        <v>31</v>
      </c>
      <c r="K12" s="24" t="s">
        <v>32</v>
      </c>
      <c r="L12" s="25"/>
    </row>
    <row r="13" spans="2:12" ht="12.7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33</v>
      </c>
      <c r="L13" s="25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34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35</v>
      </c>
      <c r="J17" s="24" t="s">
        <v>36</v>
      </c>
      <c r="K17" s="24"/>
      <c r="L17" s="25" t="s">
        <v>37</v>
      </c>
    </row>
    <row r="18" spans="2:12" s="17" customFormat="1" ht="15.75" thickBot="1">
      <c r="B18" s="34">
        <v>1</v>
      </c>
      <c r="C18" s="35" t="s">
        <v>38</v>
      </c>
      <c r="D18" s="35"/>
      <c r="E18" s="35"/>
      <c r="F18" s="35"/>
      <c r="G18" s="36">
        <f>SUM(G19:G22)</f>
        <v>6501.88</v>
      </c>
      <c r="H18" s="34">
        <v>8979.48</v>
      </c>
      <c r="I18" s="37">
        <f>H18*15%</f>
        <v>1346.9219999999998</v>
      </c>
      <c r="J18" s="37">
        <f>H18-I18</f>
        <v>7632.558</v>
      </c>
      <c r="K18" s="37">
        <v>1412.14</v>
      </c>
      <c r="L18" s="38">
        <f>J18-K18-G18</f>
        <v>-281.46200000000044</v>
      </c>
    </row>
    <row r="19" spans="2:12" s="39" customFormat="1" ht="12.75">
      <c r="B19" s="40"/>
      <c r="C19" s="41" t="s">
        <v>50</v>
      </c>
      <c r="D19" s="41"/>
      <c r="E19" s="41"/>
      <c r="F19" s="41"/>
      <c r="G19" s="42"/>
      <c r="H19" s="42"/>
      <c r="I19" s="42"/>
      <c r="J19" s="42"/>
      <c r="K19" s="42"/>
      <c r="L19" s="43"/>
    </row>
    <row r="20" spans="2:12" ht="12.75">
      <c r="B20" s="22">
        <v>1</v>
      </c>
      <c r="C20" s="23" t="s">
        <v>51</v>
      </c>
      <c r="D20" s="23"/>
      <c r="E20" s="23"/>
      <c r="F20" s="23"/>
      <c r="G20" s="24">
        <v>6501.88</v>
      </c>
      <c r="H20" s="24"/>
      <c r="I20" s="24"/>
      <c r="J20" s="24"/>
      <c r="K20" s="24"/>
      <c r="L20" s="25"/>
    </row>
    <row r="21" spans="2:12" ht="12.75">
      <c r="B21" s="22"/>
      <c r="C21" s="53" t="s">
        <v>52</v>
      </c>
      <c r="D21" s="23"/>
      <c r="E21" s="23"/>
      <c r="F21" s="23"/>
      <c r="G21" s="24"/>
      <c r="H21" s="24"/>
      <c r="I21" s="24"/>
      <c r="J21" s="24"/>
      <c r="K21" s="24"/>
      <c r="L21" s="25"/>
    </row>
    <row r="22" spans="2:12" ht="13.5" thickBot="1">
      <c r="B22" s="22"/>
      <c r="C22" s="23"/>
      <c r="D22" s="23"/>
      <c r="E22" s="23"/>
      <c r="F22" s="23"/>
      <c r="G22" s="24"/>
      <c r="H22" s="24"/>
      <c r="I22" s="24"/>
      <c r="J22" s="24"/>
      <c r="K22" s="24"/>
      <c r="L22" s="25"/>
    </row>
    <row r="23" spans="2:12" s="17" customFormat="1" ht="15.75" thickBot="1">
      <c r="B23" s="34">
        <v>2</v>
      </c>
      <c r="C23" s="35" t="s">
        <v>39</v>
      </c>
      <c r="D23" s="35"/>
      <c r="E23" s="35"/>
      <c r="F23" s="35"/>
      <c r="G23" s="36">
        <f>G25+G27+G29</f>
        <v>405</v>
      </c>
      <c r="H23" s="35">
        <v>2145.24</v>
      </c>
      <c r="I23" s="44">
        <f>H23*15%</f>
        <v>321.78599999999994</v>
      </c>
      <c r="J23" s="37">
        <f>H23-I23</f>
        <v>1823.4539999999997</v>
      </c>
      <c r="K23" s="45">
        <v>-3391.41</v>
      </c>
      <c r="L23" s="38">
        <f>J23-K23-G23</f>
        <v>4809.864</v>
      </c>
    </row>
    <row r="24" spans="2:12" ht="13.5" thickBot="1">
      <c r="B24" s="22"/>
      <c r="C24" s="23"/>
      <c r="D24" s="23"/>
      <c r="E24" s="23"/>
      <c r="F24" s="23"/>
      <c r="G24" s="24"/>
      <c r="H24" s="24"/>
      <c r="I24" s="24"/>
      <c r="J24" s="24"/>
      <c r="K24" s="24"/>
      <c r="L24" s="25"/>
    </row>
    <row r="25" spans="2:12" s="39" customFormat="1" ht="15.75" thickBot="1">
      <c r="B25" s="40"/>
      <c r="C25" s="41" t="s">
        <v>47</v>
      </c>
      <c r="D25" s="41"/>
      <c r="E25" s="41"/>
      <c r="F25" s="41"/>
      <c r="G25" s="63">
        <f>SUM(G24:G24)</f>
        <v>0</v>
      </c>
      <c r="H25" s="42"/>
      <c r="I25" s="42"/>
      <c r="J25" s="42"/>
      <c r="K25" s="42"/>
      <c r="L25" s="43"/>
    </row>
    <row r="26" spans="2:12" ht="13.5" thickBot="1">
      <c r="B26" s="22"/>
      <c r="C26" s="23"/>
      <c r="D26" s="23"/>
      <c r="E26" s="23"/>
      <c r="F26" s="23"/>
      <c r="G26" s="24"/>
      <c r="H26" s="24"/>
      <c r="I26" s="24"/>
      <c r="J26" s="24"/>
      <c r="K26" s="24"/>
      <c r="L26" s="25"/>
    </row>
    <row r="27" spans="2:12" s="17" customFormat="1" ht="15.75" thickBot="1">
      <c r="B27" s="34"/>
      <c r="C27" s="35" t="s">
        <v>40</v>
      </c>
      <c r="D27" s="35"/>
      <c r="E27" s="35"/>
      <c r="F27" s="35"/>
      <c r="G27" s="63">
        <v>0</v>
      </c>
      <c r="H27" s="35"/>
      <c r="I27" s="46"/>
      <c r="J27" s="46"/>
      <c r="K27" s="46"/>
      <c r="L27" s="47"/>
    </row>
    <row r="28" spans="2:12" s="39" customFormat="1" ht="13.5" thickBot="1">
      <c r="B28" s="40"/>
      <c r="C28" s="41"/>
      <c r="D28" s="41"/>
      <c r="E28" s="41"/>
      <c r="F28" s="41"/>
      <c r="G28" s="42"/>
      <c r="H28" s="42"/>
      <c r="I28" s="42"/>
      <c r="J28" s="42"/>
      <c r="K28" s="42"/>
      <c r="L28" s="43"/>
    </row>
    <row r="29" spans="2:12" s="17" customFormat="1" ht="15.75" thickBot="1">
      <c r="B29" s="34"/>
      <c r="C29" s="35" t="s">
        <v>41</v>
      </c>
      <c r="D29" s="35"/>
      <c r="E29" s="35"/>
      <c r="F29" s="35"/>
      <c r="G29" s="63">
        <f>SUM(G30:G33)</f>
        <v>405</v>
      </c>
      <c r="H29" s="35"/>
      <c r="I29" s="46"/>
      <c r="J29" s="46"/>
      <c r="K29" s="46"/>
      <c r="L29" s="47"/>
    </row>
    <row r="30" spans="2:12" s="39" customFormat="1" ht="12.75">
      <c r="B30" s="40" t="s">
        <v>42</v>
      </c>
      <c r="C30" s="41" t="s">
        <v>44</v>
      </c>
      <c r="D30" s="41"/>
      <c r="E30" s="41"/>
      <c r="F30" s="41"/>
      <c r="G30" s="42">
        <v>101.25</v>
      </c>
      <c r="H30" s="42"/>
      <c r="I30" s="42"/>
      <c r="J30" s="42"/>
      <c r="K30" s="42"/>
      <c r="L30" s="43"/>
    </row>
    <row r="31" spans="2:12" s="39" customFormat="1" ht="12.75">
      <c r="B31" s="40"/>
      <c r="C31" s="41" t="s">
        <v>45</v>
      </c>
      <c r="D31" s="41"/>
      <c r="E31" s="41"/>
      <c r="F31" s="41"/>
      <c r="G31" s="42">
        <v>101.25</v>
      </c>
      <c r="H31" s="42"/>
      <c r="I31" s="42"/>
      <c r="J31" s="42"/>
      <c r="K31" s="42"/>
      <c r="L31" s="43"/>
    </row>
    <row r="32" spans="2:12" s="39" customFormat="1" ht="12.75">
      <c r="B32" s="40"/>
      <c r="C32" s="41" t="s">
        <v>46</v>
      </c>
      <c r="D32" s="41"/>
      <c r="E32" s="41"/>
      <c r="F32" s="41"/>
      <c r="G32" s="42">
        <v>101.25</v>
      </c>
      <c r="H32" s="42"/>
      <c r="I32" s="42"/>
      <c r="J32" s="42"/>
      <c r="K32" s="42"/>
      <c r="L32" s="43"/>
    </row>
    <row r="33" spans="2:12" s="39" customFormat="1" ht="12.75">
      <c r="B33" s="40" t="s">
        <v>61</v>
      </c>
      <c r="C33" s="41" t="s">
        <v>43</v>
      </c>
      <c r="D33" s="41"/>
      <c r="E33" s="41"/>
      <c r="F33" s="41"/>
      <c r="G33" s="42">
        <v>101.25</v>
      </c>
      <c r="H33" s="42"/>
      <c r="I33" s="42"/>
      <c r="J33" s="42"/>
      <c r="K33" s="42"/>
      <c r="L33" s="43"/>
    </row>
    <row r="34" spans="2:12" s="39" customFormat="1" ht="12.75">
      <c r="B34" s="40"/>
      <c r="C34" s="41"/>
      <c r="D34" s="41"/>
      <c r="E34" s="41"/>
      <c r="F34" s="41"/>
      <c r="G34" s="42"/>
      <c r="H34" s="42"/>
      <c r="I34" s="42"/>
      <c r="J34" s="42"/>
      <c r="K34" s="42"/>
      <c r="L34" s="43"/>
    </row>
    <row r="35" spans="2:12" ht="12.75">
      <c r="B35" s="22"/>
      <c r="C35" s="23"/>
      <c r="D35" s="23"/>
      <c r="E35" s="23"/>
      <c r="F35" s="23"/>
      <c r="G35" s="24"/>
      <c r="H35" s="24"/>
      <c r="I35" s="24"/>
      <c r="J35" s="24"/>
      <c r="K35" s="24"/>
      <c r="L35" s="25"/>
    </row>
    <row r="36" spans="2:12" ht="13.5" thickBot="1">
      <c r="B36" s="22"/>
      <c r="C36" s="23"/>
      <c r="D36" s="23"/>
      <c r="E36" s="23"/>
      <c r="F36" s="23"/>
      <c r="G36" s="24"/>
      <c r="H36" s="24"/>
      <c r="I36" s="24"/>
      <c r="J36" s="24"/>
      <c r="K36" s="24"/>
      <c r="L36" s="25"/>
    </row>
    <row r="37" spans="2:12" s="48" customFormat="1" ht="16.5" thickBot="1">
      <c r="B37" s="49"/>
      <c r="C37" s="50" t="s">
        <v>47</v>
      </c>
      <c r="D37" s="50"/>
      <c r="E37" s="50"/>
      <c r="F37" s="50"/>
      <c r="G37" s="51">
        <f>G18+G23</f>
        <v>6906.88</v>
      </c>
      <c r="H37" s="51"/>
      <c r="I37" s="52"/>
      <c r="J37" s="65">
        <f>J18+J23</f>
        <v>9456.011999999999</v>
      </c>
      <c r="K37" s="51">
        <f>K18+K23</f>
        <v>-1979.2699999999998</v>
      </c>
      <c r="L37" s="65">
        <f>L18+L23</f>
        <v>4528.401999999999</v>
      </c>
    </row>
    <row r="39" ht="12.75">
      <c r="B39" t="s">
        <v>48</v>
      </c>
    </row>
    <row r="41" ht="12.75">
      <c r="B41" t="s">
        <v>49</v>
      </c>
    </row>
  </sheetData>
  <printOptions/>
  <pageMargins left="0.75" right="0.75" top="1" bottom="1" header="0.5" footer="0.5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41"/>
  <sheetViews>
    <sheetView workbookViewId="0" topLeftCell="A4">
      <selection activeCell="A20" sqref="A20:IV20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21.4218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13</v>
      </c>
    </row>
    <row r="2" s="1" customFormat="1" ht="14.25">
      <c r="E2" s="1" t="s">
        <v>14</v>
      </c>
    </row>
    <row r="3" s="1" customFormat="1" ht="14.25"/>
    <row r="4" s="1" customFormat="1" ht="14.25">
      <c r="E4" s="1" t="s">
        <v>15</v>
      </c>
    </row>
    <row r="5" s="1" customFormat="1" ht="14.25"/>
    <row r="6" spans="2:5" s="1" customFormat="1" ht="15">
      <c r="B6" s="17" t="s">
        <v>12</v>
      </c>
      <c r="C6" s="17"/>
      <c r="D6" s="17"/>
      <c r="E6" s="17"/>
    </row>
    <row r="7" spans="2:5" s="1" customFormat="1" ht="15">
      <c r="B7" s="17" t="s">
        <v>11</v>
      </c>
      <c r="C7" s="17"/>
      <c r="D7" s="17"/>
      <c r="E7" s="17"/>
    </row>
    <row r="8" spans="2:5" s="1" customFormat="1" ht="15">
      <c r="B8" s="17" t="s">
        <v>62</v>
      </c>
      <c r="C8" s="17"/>
      <c r="E8" s="17"/>
    </row>
    <row r="9" ht="13.5" thickBot="1"/>
    <row r="10" spans="2:12" ht="12.75">
      <c r="B10" s="18" t="s">
        <v>17</v>
      </c>
      <c r="C10" s="19" t="s">
        <v>8</v>
      </c>
      <c r="D10" s="19"/>
      <c r="E10" s="19"/>
      <c r="F10" s="19"/>
      <c r="G10" s="20" t="s">
        <v>18</v>
      </c>
      <c r="H10" s="20" t="s">
        <v>19</v>
      </c>
      <c r="I10" s="20" t="s">
        <v>20</v>
      </c>
      <c r="J10" s="20" t="s">
        <v>21</v>
      </c>
      <c r="K10" s="20" t="s">
        <v>22</v>
      </c>
      <c r="L10" s="21" t="s">
        <v>23</v>
      </c>
    </row>
    <row r="11" spans="2:12" ht="12.75">
      <c r="B11" s="22"/>
      <c r="C11" s="23"/>
      <c r="D11" s="23"/>
      <c r="E11" s="23"/>
      <c r="F11" s="23"/>
      <c r="G11" s="24" t="s">
        <v>24</v>
      </c>
      <c r="H11" s="24" t="s">
        <v>25</v>
      </c>
      <c r="I11" s="24" t="s">
        <v>26</v>
      </c>
      <c r="J11" s="24" t="s">
        <v>27</v>
      </c>
      <c r="K11" s="24" t="s">
        <v>60</v>
      </c>
      <c r="L11" s="25" t="s">
        <v>29</v>
      </c>
    </row>
    <row r="12" spans="2:12" ht="12.75">
      <c r="B12" s="22"/>
      <c r="C12" s="23"/>
      <c r="D12" s="23"/>
      <c r="E12" s="23"/>
      <c r="F12" s="23"/>
      <c r="G12" s="24"/>
      <c r="H12" s="24" t="s">
        <v>24</v>
      </c>
      <c r="I12" s="24" t="s">
        <v>30</v>
      </c>
      <c r="J12" s="24" t="s">
        <v>31</v>
      </c>
      <c r="K12" s="24" t="s">
        <v>32</v>
      </c>
      <c r="L12" s="25"/>
    </row>
    <row r="13" spans="2:12" ht="12.75">
      <c r="B13" s="22"/>
      <c r="C13" s="23"/>
      <c r="D13" s="23"/>
      <c r="E13" s="23"/>
      <c r="F13" s="23"/>
      <c r="G13" s="24"/>
      <c r="H13" s="24"/>
      <c r="I13" s="24"/>
      <c r="J13" s="24"/>
      <c r="K13" s="24" t="s">
        <v>33</v>
      </c>
      <c r="L13" s="25"/>
    </row>
    <row r="14" spans="2:12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8" t="s">
        <v>34</v>
      </c>
      <c r="L14" s="29"/>
    </row>
    <row r="15" spans="2:12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8"/>
      <c r="L15" s="29"/>
    </row>
    <row r="16" spans="2:12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2">
        <v>7</v>
      </c>
      <c r="L16" s="33">
        <v>8</v>
      </c>
    </row>
    <row r="17" spans="2:12" ht="13.5" thickBot="1">
      <c r="B17" s="22"/>
      <c r="C17" s="23"/>
      <c r="D17" s="23"/>
      <c r="E17" s="23"/>
      <c r="F17" s="23"/>
      <c r="G17" s="24"/>
      <c r="H17" s="24"/>
      <c r="I17" s="24" t="s">
        <v>35</v>
      </c>
      <c r="J17" s="24" t="s">
        <v>36</v>
      </c>
      <c r="K17" s="24"/>
      <c r="L17" s="25" t="s">
        <v>37</v>
      </c>
    </row>
    <row r="18" spans="2:12" s="17" customFormat="1" ht="15.75" thickBot="1">
      <c r="B18" s="34">
        <v>1</v>
      </c>
      <c r="C18" s="35" t="s">
        <v>38</v>
      </c>
      <c r="D18" s="35"/>
      <c r="E18" s="35"/>
      <c r="F18" s="35"/>
      <c r="G18" s="36">
        <f>SUM(G19:G22)</f>
        <v>1277.86</v>
      </c>
      <c r="H18" s="34">
        <v>9248.86</v>
      </c>
      <c r="I18" s="37">
        <f>H18*15%</f>
        <v>1387.329</v>
      </c>
      <c r="J18" s="37">
        <f>H18-I18</f>
        <v>7861.531000000001</v>
      </c>
      <c r="K18" s="37">
        <v>281.46</v>
      </c>
      <c r="L18" s="38">
        <f>J18-K18-G18</f>
        <v>6302.211000000001</v>
      </c>
    </row>
    <row r="19" spans="2:12" s="39" customFormat="1" ht="12.75">
      <c r="B19" s="40"/>
      <c r="C19" s="41" t="s">
        <v>50</v>
      </c>
      <c r="D19" s="41"/>
      <c r="E19" s="41"/>
      <c r="F19" s="41"/>
      <c r="G19" s="42"/>
      <c r="H19" s="42"/>
      <c r="I19" s="42"/>
      <c r="J19" s="42"/>
      <c r="K19" s="42"/>
      <c r="L19" s="43"/>
    </row>
    <row r="20" spans="2:12" ht="12.75">
      <c r="B20" s="22">
        <v>1</v>
      </c>
      <c r="C20" s="23" t="s">
        <v>64</v>
      </c>
      <c r="D20" s="23"/>
      <c r="E20" s="23"/>
      <c r="F20" s="23"/>
      <c r="G20" s="24">
        <v>1277.86</v>
      </c>
      <c r="H20" s="24"/>
      <c r="I20" s="24"/>
      <c r="J20" s="24"/>
      <c r="K20" s="24"/>
      <c r="L20" s="25"/>
    </row>
    <row r="21" spans="2:12" ht="12.75">
      <c r="B21" s="22"/>
      <c r="C21" s="53"/>
      <c r="D21" s="23"/>
      <c r="E21" s="23"/>
      <c r="F21" s="23"/>
      <c r="G21" s="24"/>
      <c r="H21" s="24"/>
      <c r="I21" s="24"/>
      <c r="J21" s="24"/>
      <c r="K21" s="24"/>
      <c r="L21" s="25"/>
    </row>
    <row r="22" spans="2:12" ht="13.5" thickBot="1">
      <c r="B22" s="22"/>
      <c r="C22" s="23"/>
      <c r="D22" s="23"/>
      <c r="E22" s="23"/>
      <c r="F22" s="23"/>
      <c r="G22" s="24"/>
      <c r="H22" s="24"/>
      <c r="I22" s="24"/>
      <c r="J22" s="24"/>
      <c r="K22" s="24"/>
      <c r="L22" s="25"/>
    </row>
    <row r="23" spans="2:12" s="17" customFormat="1" ht="15.75" thickBot="1">
      <c r="B23" s="34">
        <v>2</v>
      </c>
      <c r="C23" s="35" t="s">
        <v>39</v>
      </c>
      <c r="D23" s="35"/>
      <c r="E23" s="35"/>
      <c r="F23" s="35"/>
      <c r="G23" s="36">
        <f>G25+G27+G29</f>
        <v>0</v>
      </c>
      <c r="H23" s="35">
        <v>2209.6</v>
      </c>
      <c r="I23" s="44">
        <f>H23*15%</f>
        <v>331.44</v>
      </c>
      <c r="J23" s="37">
        <f>H23-I23</f>
        <v>1878.1599999999999</v>
      </c>
      <c r="K23" s="45">
        <v>-4809.86</v>
      </c>
      <c r="L23" s="38">
        <f>J23-K23-G23</f>
        <v>6688.0199999999995</v>
      </c>
    </row>
    <row r="24" spans="2:12" ht="13.5" thickBot="1">
      <c r="B24" s="22"/>
      <c r="C24" s="23"/>
      <c r="D24" s="23"/>
      <c r="E24" s="23"/>
      <c r="F24" s="23"/>
      <c r="G24" s="24"/>
      <c r="H24" s="24"/>
      <c r="I24" s="24"/>
      <c r="J24" s="24"/>
      <c r="K24" s="24"/>
      <c r="L24" s="25"/>
    </row>
    <row r="25" spans="2:12" s="39" customFormat="1" ht="15.75" thickBot="1">
      <c r="B25" s="40"/>
      <c r="C25" s="41" t="s">
        <v>47</v>
      </c>
      <c r="D25" s="41"/>
      <c r="E25" s="41"/>
      <c r="F25" s="41"/>
      <c r="G25" s="63">
        <f>SUM(G24:G24)</f>
        <v>0</v>
      </c>
      <c r="H25" s="42"/>
      <c r="I25" s="42"/>
      <c r="J25" s="42"/>
      <c r="K25" s="42"/>
      <c r="L25" s="43"/>
    </row>
    <row r="26" spans="2:12" ht="13.5" thickBot="1">
      <c r="B26" s="22"/>
      <c r="C26" s="23"/>
      <c r="D26" s="23"/>
      <c r="E26" s="23"/>
      <c r="F26" s="23"/>
      <c r="G26" s="24"/>
      <c r="H26" s="24"/>
      <c r="I26" s="24"/>
      <c r="J26" s="24"/>
      <c r="K26" s="24"/>
      <c r="L26" s="25"/>
    </row>
    <row r="27" spans="2:12" s="17" customFormat="1" ht="15.75" thickBot="1">
      <c r="B27" s="34"/>
      <c r="C27" s="35" t="s">
        <v>40</v>
      </c>
      <c r="D27" s="35"/>
      <c r="E27" s="35"/>
      <c r="F27" s="35"/>
      <c r="G27" s="63">
        <v>0</v>
      </c>
      <c r="H27" s="35"/>
      <c r="I27" s="46"/>
      <c r="J27" s="46"/>
      <c r="K27" s="46"/>
      <c r="L27" s="47"/>
    </row>
    <row r="28" spans="2:12" s="39" customFormat="1" ht="13.5" thickBot="1">
      <c r="B28" s="40"/>
      <c r="C28" s="41"/>
      <c r="D28" s="41"/>
      <c r="E28" s="41"/>
      <c r="F28" s="41"/>
      <c r="G28" s="42"/>
      <c r="H28" s="42"/>
      <c r="I28" s="42"/>
      <c r="J28" s="42"/>
      <c r="K28" s="42"/>
      <c r="L28" s="43"/>
    </row>
    <row r="29" spans="2:12" s="17" customFormat="1" ht="15.75" thickBot="1">
      <c r="B29" s="34"/>
      <c r="C29" s="35" t="s">
        <v>41</v>
      </c>
      <c r="D29" s="35"/>
      <c r="E29" s="35"/>
      <c r="F29" s="35"/>
      <c r="G29" s="63">
        <f>SUM(G30:G33)</f>
        <v>0</v>
      </c>
      <c r="H29" s="35"/>
      <c r="I29" s="46"/>
      <c r="J29" s="46"/>
      <c r="K29" s="46"/>
      <c r="L29" s="47"/>
    </row>
    <row r="30" spans="2:12" s="39" customFormat="1" ht="12.75">
      <c r="B30" s="40" t="s">
        <v>61</v>
      </c>
      <c r="C30" s="41" t="s">
        <v>44</v>
      </c>
      <c r="D30" s="41"/>
      <c r="E30" s="41"/>
      <c r="F30" s="41"/>
      <c r="G30" s="42"/>
      <c r="H30" s="42"/>
      <c r="I30" s="42"/>
      <c r="J30" s="42"/>
      <c r="K30" s="42"/>
      <c r="L30" s="43"/>
    </row>
    <row r="31" spans="2:12" s="39" customFormat="1" ht="12.75">
      <c r="B31" s="40"/>
      <c r="C31" s="41" t="s">
        <v>45</v>
      </c>
      <c r="D31" s="41"/>
      <c r="E31" s="41"/>
      <c r="F31" s="41"/>
      <c r="G31" s="42"/>
      <c r="H31" s="42"/>
      <c r="I31" s="42"/>
      <c r="J31" s="42"/>
      <c r="K31" s="42"/>
      <c r="L31" s="43"/>
    </row>
    <row r="32" spans="2:12" s="39" customFormat="1" ht="12.75">
      <c r="B32" s="40"/>
      <c r="C32" s="41" t="s">
        <v>46</v>
      </c>
      <c r="D32" s="41"/>
      <c r="E32" s="41"/>
      <c r="F32" s="41"/>
      <c r="G32" s="42"/>
      <c r="H32" s="42"/>
      <c r="I32" s="42"/>
      <c r="J32" s="42"/>
      <c r="K32" s="42"/>
      <c r="L32" s="43"/>
    </row>
    <row r="33" spans="2:12" s="39" customFormat="1" ht="12.75">
      <c r="B33" s="40" t="s">
        <v>63</v>
      </c>
      <c r="C33" s="41" t="s">
        <v>43</v>
      </c>
      <c r="D33" s="41"/>
      <c r="E33" s="41"/>
      <c r="F33" s="41"/>
      <c r="G33" s="42"/>
      <c r="H33" s="42"/>
      <c r="I33" s="42"/>
      <c r="J33" s="42"/>
      <c r="K33" s="42"/>
      <c r="L33" s="43"/>
    </row>
    <row r="34" spans="2:12" s="39" customFormat="1" ht="12.75">
      <c r="B34" s="40"/>
      <c r="C34" s="41"/>
      <c r="D34" s="41"/>
      <c r="E34" s="41"/>
      <c r="F34" s="41"/>
      <c r="G34" s="42"/>
      <c r="H34" s="42"/>
      <c r="I34" s="42"/>
      <c r="J34" s="42"/>
      <c r="K34" s="42"/>
      <c r="L34" s="43"/>
    </row>
    <row r="35" spans="2:12" ht="12.75">
      <c r="B35" s="22"/>
      <c r="C35" s="23"/>
      <c r="D35" s="23"/>
      <c r="E35" s="23"/>
      <c r="F35" s="23"/>
      <c r="G35" s="24"/>
      <c r="H35" s="24"/>
      <c r="I35" s="24"/>
      <c r="J35" s="24"/>
      <c r="K35" s="24"/>
      <c r="L35" s="25"/>
    </row>
    <row r="36" spans="2:12" ht="13.5" thickBot="1">
      <c r="B36" s="22"/>
      <c r="C36" s="23"/>
      <c r="D36" s="23"/>
      <c r="E36" s="23"/>
      <c r="F36" s="23"/>
      <c r="G36" s="24"/>
      <c r="H36" s="24"/>
      <c r="I36" s="24"/>
      <c r="J36" s="24"/>
      <c r="K36" s="24"/>
      <c r="L36" s="25"/>
    </row>
    <row r="37" spans="2:12" s="48" customFormat="1" ht="16.5" thickBot="1">
      <c r="B37" s="49"/>
      <c r="C37" s="50" t="s">
        <v>47</v>
      </c>
      <c r="D37" s="50"/>
      <c r="E37" s="50"/>
      <c r="F37" s="50"/>
      <c r="G37" s="51">
        <f>G18+G23</f>
        <v>1277.86</v>
      </c>
      <c r="H37" s="51"/>
      <c r="I37" s="52"/>
      <c r="J37" s="65">
        <f>J18+J23</f>
        <v>9739.691</v>
      </c>
      <c r="K37" s="51">
        <f>K18+K23</f>
        <v>-4528.4</v>
      </c>
      <c r="L37" s="65">
        <f>L18+L23</f>
        <v>12990.231</v>
      </c>
    </row>
    <row r="39" ht="12.75">
      <c r="B39" t="s">
        <v>48</v>
      </c>
    </row>
    <row r="41" ht="12.75">
      <c r="B41" t="s">
        <v>49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1"/>
  <sheetViews>
    <sheetView workbookViewId="0" topLeftCell="A1">
      <selection activeCell="H20" sqref="H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13</v>
      </c>
    </row>
    <row r="2" s="1" customFormat="1" ht="14.25">
      <c r="E2" s="1" t="s">
        <v>77</v>
      </c>
    </row>
    <row r="3" s="1" customFormat="1" ht="14.25"/>
    <row r="4" s="1" customFormat="1" ht="14.25">
      <c r="E4" s="1" t="s">
        <v>15</v>
      </c>
    </row>
    <row r="5" s="1" customFormat="1" ht="14.25"/>
    <row r="6" spans="2:5" s="1" customFormat="1" ht="15">
      <c r="B6" s="17" t="s">
        <v>12</v>
      </c>
      <c r="C6" s="17"/>
      <c r="D6" s="17"/>
      <c r="E6" s="17"/>
    </row>
    <row r="7" spans="2:5" s="1" customFormat="1" ht="15">
      <c r="B7" s="17" t="s">
        <v>76</v>
      </c>
      <c r="C7" s="17"/>
      <c r="D7" s="17"/>
      <c r="E7" s="17"/>
    </row>
    <row r="8" spans="2:5" s="1" customFormat="1" ht="15">
      <c r="B8" s="17" t="s">
        <v>83</v>
      </c>
      <c r="C8" s="17"/>
      <c r="E8" s="17"/>
    </row>
    <row r="9" ht="13.5" thickBot="1"/>
    <row r="10" spans="2:11" ht="12.75">
      <c r="B10" s="18" t="s">
        <v>17</v>
      </c>
      <c r="C10" s="19" t="s">
        <v>8</v>
      </c>
      <c r="D10" s="19"/>
      <c r="E10" s="19"/>
      <c r="F10" s="19"/>
      <c r="G10" s="20" t="s">
        <v>18</v>
      </c>
      <c r="H10" s="20" t="s">
        <v>19</v>
      </c>
      <c r="I10" s="20" t="s">
        <v>20</v>
      </c>
      <c r="J10" s="20" t="s">
        <v>21</v>
      </c>
      <c r="K10" s="21" t="s">
        <v>23</v>
      </c>
    </row>
    <row r="11" spans="2:11" ht="12.75">
      <c r="B11" s="22"/>
      <c r="C11" s="23"/>
      <c r="D11" s="23"/>
      <c r="E11" s="23"/>
      <c r="F11" s="23"/>
      <c r="G11" s="24" t="s">
        <v>24</v>
      </c>
      <c r="H11" s="24" t="s">
        <v>25</v>
      </c>
      <c r="I11" s="24" t="s">
        <v>26</v>
      </c>
      <c r="J11" s="24" t="s">
        <v>27</v>
      </c>
      <c r="K11" s="25" t="s">
        <v>29</v>
      </c>
    </row>
    <row r="12" spans="2:11" ht="12.75">
      <c r="B12" s="22"/>
      <c r="C12" s="23"/>
      <c r="D12" s="23"/>
      <c r="E12" s="23"/>
      <c r="F12" s="23"/>
      <c r="G12" s="24"/>
      <c r="H12" s="24" t="s">
        <v>24</v>
      </c>
      <c r="I12" s="24" t="s">
        <v>84</v>
      </c>
      <c r="J12" s="24" t="s">
        <v>31</v>
      </c>
      <c r="K12" s="25"/>
    </row>
    <row r="13" spans="2:11" ht="12.75">
      <c r="B13" s="22"/>
      <c r="C13" s="23"/>
      <c r="D13" s="23"/>
      <c r="E13" s="23"/>
      <c r="F13" s="23"/>
      <c r="G13" s="24"/>
      <c r="H13" s="24"/>
      <c r="I13" s="24"/>
      <c r="J13" s="24"/>
      <c r="K13" s="25"/>
    </row>
    <row r="14" spans="2:11" ht="13.5" thickBot="1">
      <c r="B14" s="26"/>
      <c r="C14" s="27"/>
      <c r="D14" s="27"/>
      <c r="E14" s="27"/>
      <c r="F14" s="27"/>
      <c r="G14" s="28"/>
      <c r="H14" s="28"/>
      <c r="I14" s="28"/>
      <c r="J14" s="28"/>
      <c r="K14" s="29"/>
    </row>
    <row r="15" spans="2:11" ht="13.5" thickBot="1">
      <c r="B15" s="26"/>
      <c r="C15" s="27"/>
      <c r="D15" s="27"/>
      <c r="E15" s="27"/>
      <c r="F15" s="27"/>
      <c r="G15" s="28"/>
      <c r="H15" s="28"/>
      <c r="I15" s="28"/>
      <c r="J15" s="28"/>
      <c r="K15" s="29"/>
    </row>
    <row r="16" spans="2:11" ht="13.5" thickBot="1">
      <c r="B16" s="30">
        <v>1</v>
      </c>
      <c r="C16" s="31"/>
      <c r="D16" s="31"/>
      <c r="E16" s="31">
        <v>2</v>
      </c>
      <c r="F16" s="31"/>
      <c r="G16" s="32">
        <v>3</v>
      </c>
      <c r="H16" s="32">
        <v>4</v>
      </c>
      <c r="I16" s="32">
        <v>5</v>
      </c>
      <c r="J16" s="32">
        <v>6</v>
      </c>
      <c r="K16" s="33">
        <v>7</v>
      </c>
    </row>
    <row r="17" spans="2:11" ht="13.5" thickBot="1">
      <c r="B17" s="22"/>
      <c r="C17" s="23"/>
      <c r="D17" s="23"/>
      <c r="E17" s="23"/>
      <c r="F17" s="23"/>
      <c r="G17" s="24"/>
      <c r="H17" s="24"/>
      <c r="I17" s="24" t="s">
        <v>85</v>
      </c>
      <c r="J17" s="24" t="s">
        <v>36</v>
      </c>
      <c r="K17" s="25" t="s">
        <v>78</v>
      </c>
    </row>
    <row r="18" spans="2:13" s="17" customFormat="1" ht="15.75" thickBot="1">
      <c r="B18" s="34">
        <v>1</v>
      </c>
      <c r="C18" s="35" t="s">
        <v>38</v>
      </c>
      <c r="D18" s="35"/>
      <c r="E18" s="35"/>
      <c r="F18" s="35"/>
      <c r="G18" s="36">
        <f>SUM(G19:G21)</f>
        <v>0</v>
      </c>
      <c r="H18" s="34">
        <v>9701.4</v>
      </c>
      <c r="I18" s="37">
        <f>H18*10%</f>
        <v>970.14</v>
      </c>
      <c r="J18" s="37">
        <f>H18-I18</f>
        <v>8731.26</v>
      </c>
      <c r="K18" s="38">
        <f>J18-G18</f>
        <v>8731.26</v>
      </c>
      <c r="M18" s="8"/>
    </row>
    <row r="19" spans="2:13" s="39" customFormat="1" ht="12.75">
      <c r="B19" s="40"/>
      <c r="C19" s="41"/>
      <c r="D19" s="41"/>
      <c r="E19" s="41"/>
      <c r="F19" s="41"/>
      <c r="G19" s="87"/>
      <c r="H19" s="54"/>
      <c r="I19" s="55"/>
      <c r="J19" s="55"/>
      <c r="K19" s="88"/>
      <c r="L19" s="73"/>
      <c r="M19" s="88"/>
    </row>
    <row r="20" spans="2:13" s="1" customFormat="1" ht="13.5" customHeight="1">
      <c r="B20" s="89"/>
      <c r="C20" s="58"/>
      <c r="D20" s="58"/>
      <c r="E20" s="11"/>
      <c r="F20" s="11"/>
      <c r="G20" s="66"/>
      <c r="H20" s="90"/>
      <c r="I20" s="91"/>
      <c r="J20" s="91"/>
      <c r="K20" s="91"/>
      <c r="L20" s="92"/>
      <c r="M20" s="11"/>
    </row>
    <row r="21" spans="2:13" ht="13.5" thickBot="1">
      <c r="B21" s="22"/>
      <c r="C21" s="23"/>
      <c r="D21" s="23"/>
      <c r="E21" s="23"/>
      <c r="F21" s="23"/>
      <c r="G21" s="24"/>
      <c r="H21" s="24"/>
      <c r="I21" s="24"/>
      <c r="J21" s="24"/>
      <c r="K21" s="25"/>
      <c r="M21" s="23"/>
    </row>
    <row r="22" spans="2:13" s="17" customFormat="1" ht="15.75" thickBot="1">
      <c r="B22" s="34">
        <v>2</v>
      </c>
      <c r="C22" s="35" t="s">
        <v>39</v>
      </c>
      <c r="D22" s="35"/>
      <c r="E22" s="35"/>
      <c r="F22" s="35"/>
      <c r="G22" s="36">
        <f>G25+G27</f>
        <v>404.99</v>
      </c>
      <c r="H22" s="35">
        <v>2306.54</v>
      </c>
      <c r="I22" s="44">
        <f>H22*10%</f>
        <v>230.654</v>
      </c>
      <c r="J22" s="37">
        <f>H22-I22</f>
        <v>2075.886</v>
      </c>
      <c r="K22" s="38">
        <f>J22-G22</f>
        <v>1670.896</v>
      </c>
      <c r="M22" s="8"/>
    </row>
    <row r="23" spans="2:13" s="39" customFormat="1" ht="12.75">
      <c r="B23" s="40"/>
      <c r="C23" s="41"/>
      <c r="D23" s="41"/>
      <c r="E23" s="41"/>
      <c r="F23" s="41"/>
      <c r="G23" s="80"/>
      <c r="H23" s="42"/>
      <c r="I23" s="54"/>
      <c r="J23" s="42"/>
      <c r="K23" s="42"/>
      <c r="L23" s="80"/>
      <c r="M23" s="41"/>
    </row>
    <row r="24" spans="2:13" ht="13.5" thickBot="1">
      <c r="B24" s="22"/>
      <c r="C24" s="93"/>
      <c r="D24" s="23"/>
      <c r="E24" s="23"/>
      <c r="F24" s="23"/>
      <c r="G24" s="24"/>
      <c r="H24" s="24"/>
      <c r="I24" s="24"/>
      <c r="J24" s="24"/>
      <c r="K24" s="25"/>
      <c r="M24" s="23"/>
    </row>
    <row r="25" spans="2:13" s="39" customFormat="1" ht="15.75" thickBot="1">
      <c r="B25" s="40"/>
      <c r="C25" s="64" t="s">
        <v>86</v>
      </c>
      <c r="D25" s="41"/>
      <c r="E25" s="41"/>
      <c r="F25" s="41"/>
      <c r="G25" s="63">
        <f>SUM(G23:G24)</f>
        <v>0</v>
      </c>
      <c r="H25" s="42"/>
      <c r="I25" s="42"/>
      <c r="J25" s="42"/>
      <c r="K25" s="43"/>
      <c r="M25" s="41"/>
    </row>
    <row r="26" spans="2:13" ht="13.5" thickBot="1">
      <c r="B26" s="22"/>
      <c r="C26" s="23"/>
      <c r="D26" s="23"/>
      <c r="E26" s="23"/>
      <c r="F26" s="23"/>
      <c r="G26" s="24"/>
      <c r="H26" s="24"/>
      <c r="I26" s="24"/>
      <c r="J26" s="24"/>
      <c r="K26" s="25"/>
      <c r="M26" s="23"/>
    </row>
    <row r="27" spans="2:13" s="17" customFormat="1" ht="15.75" thickBot="1">
      <c r="B27" s="34"/>
      <c r="C27" s="35" t="s">
        <v>41</v>
      </c>
      <c r="D27" s="35"/>
      <c r="E27" s="35" t="s">
        <v>82</v>
      </c>
      <c r="F27" s="35"/>
      <c r="G27" s="63">
        <f>SUM(G28:G28)</f>
        <v>404.99</v>
      </c>
      <c r="H27" s="35"/>
      <c r="I27" s="46"/>
      <c r="J27" s="46"/>
      <c r="K27" s="47"/>
      <c r="M27" s="8"/>
    </row>
    <row r="28" spans="2:13" ht="13.5" thickBot="1">
      <c r="B28" s="40" t="s">
        <v>79</v>
      </c>
      <c r="C28" s="23"/>
      <c r="D28" s="23"/>
      <c r="E28" s="23"/>
      <c r="F28" s="23"/>
      <c r="G28" s="42">
        <v>404.99</v>
      </c>
      <c r="H28" s="24"/>
      <c r="I28" s="24"/>
      <c r="J28" s="24"/>
      <c r="K28" s="25"/>
      <c r="M28" s="23"/>
    </row>
    <row r="29" spans="2:13" s="48" customFormat="1" ht="16.5" thickBot="1">
      <c r="B29" s="49"/>
      <c r="C29" s="50" t="s">
        <v>47</v>
      </c>
      <c r="D29" s="50"/>
      <c r="E29" s="50"/>
      <c r="F29" s="50"/>
      <c r="G29" s="51">
        <f>G18+G22</f>
        <v>404.99</v>
      </c>
      <c r="H29" s="51">
        <f>H18+H22</f>
        <v>12007.939999999999</v>
      </c>
      <c r="I29" s="65">
        <f>I18+I22</f>
        <v>1200.7939999999999</v>
      </c>
      <c r="J29" s="65">
        <f>J18+J22</f>
        <v>10807.146</v>
      </c>
      <c r="K29" s="65">
        <f>K18+K22</f>
        <v>10402.156</v>
      </c>
      <c r="M29" s="84"/>
    </row>
    <row r="30" ht="12.75">
      <c r="M30" s="23"/>
    </row>
    <row r="31" ht="12.75">
      <c r="M31" s="23"/>
    </row>
    <row r="35" s="39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2013-05-16T09:47:25Z</cp:lastPrinted>
  <dcterms:created xsi:type="dcterms:W3CDTF">1996-10-08T23:32:33Z</dcterms:created>
  <dcterms:modified xsi:type="dcterms:W3CDTF">2014-11-20T05:24:47Z</dcterms:modified>
  <cp:category/>
  <cp:version/>
  <cp:contentType/>
  <cp:contentStatus/>
</cp:coreProperties>
</file>