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<sst xmlns="http://schemas.openxmlformats.org/spreadsheetml/2006/main" count="130" uniqueCount="72">
  <si>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</si>
  <si>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</si>
  <si>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</si>
  <si>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</si>
  <si>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</si>
  <si>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</si>
  <si>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</si>
  <si>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</si>
  <si>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</si>
  <si>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</si>
  <si>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</si>
  <si>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</si>
  <si>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</si>
  <si>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</si>
  <si>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</si>
  <si>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</si>
  <si>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</si>
  <si>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</si>
  <si>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</si>
  <si>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</si>
  <si>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начислений)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</si>
  <si>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</si>
  <si>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</si>
  <si>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</si>
  <si>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</si>
  <si>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</si>
  <si>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</si>
  <si>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</si>
  <si>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</si>
  <si>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</si>
  <si>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</si>
  <si>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</si>
  <si>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</si>
  <si>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</si>
  <si>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д.9</t>
  </si>
  <si>
    <t>Промывка внутренней системы отопления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</si>
  <si>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</si>
  <si>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</si>
  <si>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</si>
  <si>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</si>
  <si>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</si>
  <si>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</si>
  <si>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</si>
  <si>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</si>
  <si>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</si>
  <si>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</si>
  <si>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</si>
  <si>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</si>
  <si>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</si>
  <si>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(взаимозачет по квартплате по распоряжению</t>
  </si>
  <si>
    <t>120,02 м2</t>
  </si>
  <si>
    <t>с кв.№2 - 50,7 м2</t>
  </si>
  <si>
    <t>2013год</t>
  </si>
  <si>
    <t>2013г</t>
  </si>
  <si>
    <t>Приобретение материалов для ремонта кровли</t>
  </si>
  <si>
    <t>Июль 2013г</t>
  </si>
  <si>
    <t>Материалы для ремонта покрытия крыльца</t>
  </si>
  <si>
    <t>кв.1</t>
  </si>
  <si>
    <t>Август 2013г</t>
  </si>
  <si>
    <t>2014г</t>
  </si>
  <si>
    <t>Директор ООО "Районная управляющая организация"</t>
  </si>
  <si>
    <t>Апрель 2014г</t>
  </si>
  <si>
    <t>Материалы для ремонта тротуара кв.2</t>
  </si>
  <si>
    <t>Август 2014г</t>
  </si>
  <si>
    <t>Сентябрь 2014г</t>
  </si>
  <si>
    <t>№ 43 от 19.09.2014г) с кв.1</t>
  </si>
  <si>
    <t>Приобретение материалов для ремонта тротуара</t>
  </si>
  <si>
    <t>№ 43 от 19.09.2014г) с кв.2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</si>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</sst>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B1:L51"/>
  <sheetViews>
    <sheetView workbookViewId="0" topLeftCell="C22">
      <selection activeCell="H27" sqref="H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68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SUM(G19:G22)</f>
        <v>2700</v>
      </c>
      <c r="H18" s="19">
        <v>5312.64</v>
      </c>
      <c r="I18" s="22">
        <f>H18*15%</f>
        <v>796.8960000000001</v>
      </c>
      <c r="J18" s="22">
        <f>H18-I18</f>
        <v>4515.744000000001</v>
      </c>
      <c r="K18" s="22">
        <v>863.16</v>
      </c>
      <c r="L18" s="23">
        <f>J18-K18-G18</f>
        <v>952.5840000000007</v>
      </c>
    </row>
    <row r="19" spans="2:12" s="24" customFormat="1" ht="12.75">
      <c r="B19" s="25"/>
      <c r="C19" s="26" t="s">
        <v>55</v>
      </c>
      <c r="D19" s="26"/>
      <c r="E19" s="26"/>
      <c r="F19" s="26"/>
      <c r="G19" s="27"/>
      <c r="H19" s="44"/>
      <c r="I19" s="27"/>
      <c r="J19" s="27"/>
      <c r="K19" s="27"/>
      <c r="L19" s="28"/>
    </row>
    <row r="20" spans="2:12" s="29" customFormat="1" ht="12.75">
      <c r="B20" s="30">
        <v>1</v>
      </c>
      <c r="C20" s="31" t="s">
        <v>56</v>
      </c>
      <c r="D20" s="31"/>
      <c r="E20" s="31"/>
      <c r="F20" s="31"/>
      <c r="G20" s="32">
        <v>2700</v>
      </c>
      <c r="H20" s="45"/>
      <c r="I20" s="32"/>
      <c r="J20" s="32"/>
      <c r="K20" s="32"/>
      <c r="L20" s="33"/>
    </row>
    <row r="21" spans="2:12" s="29" customFormat="1" ht="12.75">
      <c r="B21" s="30"/>
      <c r="C21" s="31" t="s">
        <v>57</v>
      </c>
      <c r="D21" s="31"/>
      <c r="E21" s="31"/>
      <c r="F21" s="31"/>
      <c r="G21" s="32"/>
      <c r="H21" s="45"/>
      <c r="I21" s="32"/>
      <c r="J21" s="32"/>
      <c r="K21" s="32"/>
      <c r="L21" s="33"/>
    </row>
    <row r="22" spans="2:12" ht="13.5" thickBot="1">
      <c r="B22" s="7"/>
      <c r="C22" s="8"/>
      <c r="D22" s="8"/>
      <c r="E22" s="8"/>
      <c r="F22" s="8"/>
      <c r="G22" s="13"/>
      <c r="H22" s="46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25</v>
      </c>
      <c r="D23" s="20"/>
      <c r="E23" s="20"/>
      <c r="F23" s="20"/>
      <c r="G23" s="21">
        <f>G27+G29+G42</f>
        <v>6192.469999999999</v>
      </c>
      <c r="H23" s="20">
        <v>8976</v>
      </c>
      <c r="I23" s="34">
        <f>H23*15%</f>
        <v>1346.3999999999999</v>
      </c>
      <c r="J23" s="22">
        <f>H23-I23</f>
        <v>7629.6</v>
      </c>
      <c r="K23" s="35">
        <v>-3172.67</v>
      </c>
      <c r="L23" s="23">
        <f>J23-K23-G23</f>
        <v>4609.800000000001</v>
      </c>
    </row>
    <row r="24" spans="2:12" s="24" customFormat="1" ht="12.75">
      <c r="B24" s="25"/>
      <c r="C24" s="48" t="s">
        <v>58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29" customFormat="1" ht="12.75">
      <c r="B25" s="30">
        <v>1</v>
      </c>
      <c r="C25" s="31" t="s">
        <v>35</v>
      </c>
      <c r="D25" s="31"/>
      <c r="E25" s="31"/>
      <c r="F25" s="31"/>
      <c r="G25" s="32">
        <v>4388.05</v>
      </c>
      <c r="H25" s="32"/>
      <c r="I25" s="32"/>
      <c r="J25" s="32"/>
      <c r="K25" s="32"/>
      <c r="L25" s="33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4" customFormat="1" ht="15.75" thickBot="1">
      <c r="B27" s="25"/>
      <c r="C27" s="26" t="s">
        <v>31</v>
      </c>
      <c r="D27" s="26"/>
      <c r="E27" s="26"/>
      <c r="F27" s="26"/>
      <c r="G27" s="42">
        <f>SUM(G24:G26)</f>
        <v>4388.05</v>
      </c>
      <c r="H27" s="27"/>
      <c r="I27" s="27"/>
      <c r="J27" s="27"/>
      <c r="K27" s="27"/>
      <c r="L27" s="28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/>
      <c r="C29" s="20" t="s">
        <v>36</v>
      </c>
      <c r="D29" s="20"/>
      <c r="E29" s="47" t="s">
        <v>50</v>
      </c>
      <c r="F29" s="20"/>
      <c r="G29" s="42">
        <f>SUM(G30:G41)</f>
        <v>1497.1799999999998</v>
      </c>
      <c r="H29" s="20"/>
      <c r="I29" s="36"/>
      <c r="J29" s="36"/>
      <c r="K29" s="36"/>
      <c r="L29" s="37"/>
    </row>
    <row r="30" spans="2:12" s="24" customFormat="1" ht="12.75">
      <c r="B30" s="25" t="s">
        <v>52</v>
      </c>
      <c r="C30" s="24" t="s">
        <v>37</v>
      </c>
      <c r="E30" s="26" t="s">
        <v>51</v>
      </c>
      <c r="F30" s="26"/>
      <c r="G30" s="27">
        <v>155.65</v>
      </c>
      <c r="H30" s="27"/>
      <c r="I30" s="27"/>
      <c r="J30" s="27"/>
      <c r="K30" s="27"/>
      <c r="L30" s="28"/>
    </row>
    <row r="31" spans="2:12" s="24" customFormat="1" ht="12.75">
      <c r="B31" s="44"/>
      <c r="C31" s="24" t="s">
        <v>38</v>
      </c>
      <c r="E31" s="26"/>
      <c r="F31" s="26"/>
      <c r="G31" s="27">
        <v>100.23</v>
      </c>
      <c r="H31" s="27"/>
      <c r="I31" s="27"/>
      <c r="J31" s="27"/>
      <c r="K31" s="27"/>
      <c r="L31" s="28"/>
    </row>
    <row r="32" spans="2:12" s="24" customFormat="1" ht="12.75">
      <c r="B32" s="44"/>
      <c r="C32" s="24" t="s">
        <v>39</v>
      </c>
      <c r="E32" s="26"/>
      <c r="F32" s="26"/>
      <c r="G32" s="27">
        <v>123.71</v>
      </c>
      <c r="H32" s="27"/>
      <c r="I32" s="27"/>
      <c r="J32" s="27"/>
      <c r="K32" s="27"/>
      <c r="L32" s="28"/>
    </row>
    <row r="33" spans="2:12" s="24" customFormat="1" ht="12.75">
      <c r="B33" s="25"/>
      <c r="C33" s="26" t="s">
        <v>40</v>
      </c>
      <c r="D33" s="26"/>
      <c r="E33" s="26"/>
      <c r="F33" s="26"/>
      <c r="G33" s="27">
        <v>124.82</v>
      </c>
      <c r="H33" s="27"/>
      <c r="I33" s="27"/>
      <c r="J33" s="27"/>
      <c r="K33" s="27"/>
      <c r="L33" s="28"/>
    </row>
    <row r="34" spans="2:12" s="24" customFormat="1" ht="12.75">
      <c r="B34" s="25"/>
      <c r="C34" s="26" t="s">
        <v>41</v>
      </c>
      <c r="D34" s="26"/>
      <c r="E34" s="26"/>
      <c r="F34" s="26"/>
      <c r="G34" s="27">
        <v>131.21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42</v>
      </c>
      <c r="D35" s="26"/>
      <c r="E35" s="26"/>
      <c r="F35" s="26"/>
      <c r="G35" s="27">
        <v>112.76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43</v>
      </c>
      <c r="D36" s="26"/>
      <c r="E36" s="26"/>
      <c r="F36" s="26"/>
      <c r="G36" s="27">
        <v>133.29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44</v>
      </c>
      <c r="D37" s="26"/>
      <c r="E37" s="26"/>
      <c r="F37" s="26"/>
      <c r="G37" s="27">
        <v>126.04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45</v>
      </c>
      <c r="D38" s="26"/>
      <c r="E38" s="26"/>
      <c r="F38" s="26"/>
      <c r="G38" s="27">
        <v>112.66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46</v>
      </c>
      <c r="D39" s="26"/>
      <c r="E39" s="26"/>
      <c r="F39" s="26"/>
      <c r="G39" s="27">
        <v>136.89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47</v>
      </c>
      <c r="D40" s="26"/>
      <c r="E40" s="26"/>
      <c r="F40" s="26"/>
      <c r="G40" s="27">
        <v>119.15</v>
      </c>
      <c r="H40" s="27"/>
      <c r="I40" s="27"/>
      <c r="J40" s="27"/>
      <c r="K40" s="27"/>
      <c r="L40" s="28"/>
    </row>
    <row r="41" spans="2:12" s="24" customFormat="1" ht="13.5" thickBot="1">
      <c r="B41" s="25"/>
      <c r="C41" s="24" t="s">
        <v>48</v>
      </c>
      <c r="D41" s="26"/>
      <c r="E41" s="26"/>
      <c r="F41" s="26"/>
      <c r="G41" s="27">
        <v>120.77</v>
      </c>
      <c r="H41" s="27"/>
      <c r="I41" s="27"/>
      <c r="J41" s="27"/>
      <c r="K41" s="27"/>
      <c r="L41" s="28"/>
    </row>
    <row r="42" spans="2:12" s="2" customFormat="1" ht="15.75" thickBot="1">
      <c r="B42" s="19"/>
      <c r="C42" s="20" t="s">
        <v>26</v>
      </c>
      <c r="D42" s="20"/>
      <c r="E42" s="20"/>
      <c r="F42" s="20"/>
      <c r="G42" s="42">
        <f>SUM(G43:G46)</f>
        <v>307.24</v>
      </c>
      <c r="H42" s="20"/>
      <c r="I42" s="36"/>
      <c r="J42" s="36"/>
      <c r="K42" s="36"/>
      <c r="L42" s="37"/>
    </row>
    <row r="43" spans="2:12" s="24" customFormat="1" ht="12.75">
      <c r="B43" s="25" t="s">
        <v>53</v>
      </c>
      <c r="C43" s="26" t="s">
        <v>27</v>
      </c>
      <c r="D43" s="26"/>
      <c r="E43" s="26"/>
      <c r="F43" s="26"/>
      <c r="G43" s="27">
        <v>76.81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28</v>
      </c>
      <c r="D44" s="26"/>
      <c r="E44" s="26"/>
      <c r="F44" s="26"/>
      <c r="G44" s="27">
        <v>76.81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29</v>
      </c>
      <c r="D45" s="26"/>
      <c r="E45" s="26"/>
      <c r="F45" s="26"/>
      <c r="G45" s="27">
        <v>76.81</v>
      </c>
      <c r="H45" s="27"/>
      <c r="I45" s="27"/>
      <c r="J45" s="27"/>
      <c r="K45" s="27"/>
      <c r="L45" s="28"/>
    </row>
    <row r="46" spans="2:12" s="24" customFormat="1" ht="13.5" thickBot="1">
      <c r="B46" s="25"/>
      <c r="C46" s="26" t="s">
        <v>30</v>
      </c>
      <c r="D46" s="26"/>
      <c r="E46" s="26"/>
      <c r="F46" s="26"/>
      <c r="G46" s="27">
        <v>76.81</v>
      </c>
      <c r="H46" s="27"/>
      <c r="I46" s="27"/>
      <c r="J46" s="27"/>
      <c r="K46" s="27"/>
      <c r="L46" s="28"/>
    </row>
    <row r="47" spans="2:12" s="38" customFormat="1" ht="16.5" thickBot="1">
      <c r="B47" s="39"/>
      <c r="C47" s="40" t="s">
        <v>31</v>
      </c>
      <c r="D47" s="40"/>
      <c r="E47" s="40"/>
      <c r="F47" s="40"/>
      <c r="G47" s="41">
        <f aca="true" t="shared" si="0" ref="G47:L47">G18+G23</f>
        <v>8892.47</v>
      </c>
      <c r="H47" s="41">
        <f t="shared" si="0"/>
        <v>14288.64</v>
      </c>
      <c r="I47" s="43">
        <f t="shared" si="0"/>
        <v>2143.296</v>
      </c>
      <c r="J47" s="43">
        <f t="shared" si="0"/>
        <v>12145.344000000001</v>
      </c>
      <c r="K47" s="41">
        <f t="shared" si="0"/>
        <v>-2309.51</v>
      </c>
      <c r="L47" s="43">
        <f t="shared" si="0"/>
        <v>5562.384000000002</v>
      </c>
    </row>
    <row r="49" ht="12.75">
      <c r="B49" t="s">
        <v>32</v>
      </c>
    </row>
    <row r="51" ht="12.75">
      <c r="B51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B1:L57"/>
  <sheetViews>
    <sheetView tabSelected="1" workbookViewId="0" topLeftCell="C37">
      <selection activeCell="K33" sqref="K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70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SUM(G19:G28)</f>
        <v>15121.54</v>
      </c>
      <c r="H18" s="19">
        <v>9412.32</v>
      </c>
      <c r="I18" s="22">
        <f>H18*15%</f>
        <v>1411.848</v>
      </c>
      <c r="J18" s="22">
        <f>H18-I18</f>
        <v>8000.472</v>
      </c>
      <c r="K18" s="22">
        <v>-952.58</v>
      </c>
      <c r="L18" s="23">
        <f>J18-K18-G18</f>
        <v>-6168.488000000001</v>
      </c>
    </row>
    <row r="19" spans="2:12" s="24" customFormat="1" ht="12.75">
      <c r="B19" s="25"/>
      <c r="C19" s="26" t="s">
        <v>61</v>
      </c>
      <c r="D19" s="26"/>
      <c r="E19" s="26"/>
      <c r="F19" s="26"/>
      <c r="G19" s="27"/>
      <c r="H19" s="44"/>
      <c r="I19" s="27"/>
      <c r="J19" s="27"/>
      <c r="K19" s="27"/>
      <c r="L19" s="28"/>
    </row>
    <row r="20" spans="2:12" s="29" customFormat="1" ht="12.75">
      <c r="B20" s="30">
        <v>1</v>
      </c>
      <c r="C20" s="31" t="s">
        <v>62</v>
      </c>
      <c r="D20" s="31"/>
      <c r="E20" s="31"/>
      <c r="F20" s="31"/>
      <c r="G20" s="32">
        <v>1046.54</v>
      </c>
      <c r="H20" s="45"/>
      <c r="I20" s="32"/>
      <c r="J20" s="32"/>
      <c r="K20" s="32"/>
      <c r="L20" s="33"/>
    </row>
    <row r="21" spans="2:12" s="24" customFormat="1" ht="12.75">
      <c r="B21" s="25"/>
      <c r="C21" s="26" t="s">
        <v>64</v>
      </c>
      <c r="D21" s="26"/>
      <c r="E21" s="26"/>
      <c r="F21" s="26"/>
      <c r="G21" s="27"/>
      <c r="H21" s="44"/>
      <c r="I21" s="27"/>
      <c r="J21" s="27"/>
      <c r="K21" s="27"/>
      <c r="L21" s="28"/>
    </row>
    <row r="22" spans="2:12" s="29" customFormat="1" ht="12.75">
      <c r="B22" s="30">
        <v>1</v>
      </c>
      <c r="C22" s="31" t="s">
        <v>54</v>
      </c>
      <c r="D22" s="31"/>
      <c r="E22" s="31"/>
      <c r="F22" s="31"/>
      <c r="G22" s="32">
        <v>2800</v>
      </c>
      <c r="H22" s="45"/>
      <c r="I22" s="32"/>
      <c r="J22" s="32"/>
      <c r="K22" s="32"/>
      <c r="L22" s="33"/>
    </row>
    <row r="23" spans="2:12" s="29" customFormat="1" ht="12.75">
      <c r="B23" s="30"/>
      <c r="C23" s="31" t="s">
        <v>49</v>
      </c>
      <c r="D23" s="31"/>
      <c r="E23" s="31"/>
      <c r="F23" s="31"/>
      <c r="G23" s="32"/>
      <c r="H23" s="45"/>
      <c r="I23" s="32"/>
      <c r="J23" s="32"/>
      <c r="K23" s="32"/>
      <c r="L23" s="33"/>
    </row>
    <row r="24" spans="2:12" s="29" customFormat="1" ht="12.75">
      <c r="B24" s="30"/>
      <c r="C24" s="31" t="s">
        <v>65</v>
      </c>
      <c r="D24" s="31"/>
      <c r="E24" s="31"/>
      <c r="F24" s="31"/>
      <c r="G24" s="32"/>
      <c r="H24" s="45"/>
      <c r="I24" s="32"/>
      <c r="J24" s="32"/>
      <c r="K24" s="32"/>
      <c r="L24" s="33"/>
    </row>
    <row r="25" spans="2:12" s="29" customFormat="1" ht="12.75">
      <c r="B25" s="30">
        <v>2</v>
      </c>
      <c r="C25" s="31" t="s">
        <v>66</v>
      </c>
      <c r="D25" s="31"/>
      <c r="E25" s="31"/>
      <c r="F25" s="31"/>
      <c r="G25" s="32">
        <v>11275</v>
      </c>
      <c r="H25" s="45"/>
      <c r="I25" s="32"/>
      <c r="J25" s="32"/>
      <c r="K25" s="32"/>
      <c r="L25" s="33"/>
    </row>
    <row r="26" spans="2:12" s="29" customFormat="1" ht="12.75">
      <c r="B26" s="30"/>
      <c r="C26" s="31" t="s">
        <v>49</v>
      </c>
      <c r="D26" s="31"/>
      <c r="E26" s="31"/>
      <c r="F26" s="31"/>
      <c r="G26" s="32"/>
      <c r="H26" s="45"/>
      <c r="I26" s="32"/>
      <c r="J26" s="32"/>
      <c r="K26" s="32"/>
      <c r="L26" s="33"/>
    </row>
    <row r="27" spans="2:12" s="29" customFormat="1" ht="12.75">
      <c r="B27" s="30"/>
      <c r="C27" s="31" t="s">
        <v>67</v>
      </c>
      <c r="D27" s="31"/>
      <c r="E27" s="31"/>
      <c r="F27" s="31"/>
      <c r="G27" s="32"/>
      <c r="H27" s="45"/>
      <c r="I27" s="32"/>
      <c r="J27" s="32"/>
      <c r="K27" s="32"/>
      <c r="L27" s="33"/>
    </row>
    <row r="28" spans="2:12" ht="13.5" thickBot="1">
      <c r="B28" s="7"/>
      <c r="C28" s="8"/>
      <c r="D28" s="8"/>
      <c r="E28" s="8"/>
      <c r="F28" s="8"/>
      <c r="G28" s="13"/>
      <c r="H28" s="46"/>
      <c r="I28" s="9"/>
      <c r="J28" s="9"/>
      <c r="K28" s="9"/>
      <c r="L28" s="10"/>
    </row>
    <row r="29" spans="2:12" s="2" customFormat="1" ht="15.75" thickBot="1">
      <c r="B29" s="19">
        <v>2</v>
      </c>
      <c r="C29" s="20" t="s">
        <v>25</v>
      </c>
      <c r="D29" s="20"/>
      <c r="E29" s="20"/>
      <c r="F29" s="20"/>
      <c r="G29" s="21">
        <f>G33+G35+G48</f>
        <v>5033</v>
      </c>
      <c r="H29" s="20">
        <v>7994.28</v>
      </c>
      <c r="I29" s="34">
        <f>H29*15%</f>
        <v>1199.1419999999998</v>
      </c>
      <c r="J29" s="22">
        <f>H29-I29</f>
        <v>6795.138</v>
      </c>
      <c r="K29" s="35">
        <v>-4609.8</v>
      </c>
      <c r="L29" s="23">
        <f>J29-K29-G29</f>
        <v>6371.938</v>
      </c>
    </row>
    <row r="30" spans="2:12" s="24" customFormat="1" ht="12.75">
      <c r="B30" s="25"/>
      <c r="C30" s="26" t="s">
        <v>63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ht="12.75">
      <c r="B31" s="7">
        <v>1</v>
      </c>
      <c r="C31" s="8" t="s">
        <v>35</v>
      </c>
      <c r="D31" s="8"/>
      <c r="E31" s="8"/>
      <c r="F31" s="8"/>
      <c r="G31" s="9">
        <v>3860</v>
      </c>
      <c r="H31" s="9"/>
      <c r="I31" s="9"/>
      <c r="J31" s="9"/>
      <c r="K31" s="9"/>
      <c r="L31" s="10"/>
    </row>
    <row r="32" spans="2:12" s="29" customFormat="1" ht="13.5" thickBot="1">
      <c r="B32" s="30"/>
      <c r="C32" s="31"/>
      <c r="D32" s="31"/>
      <c r="E32" s="31"/>
      <c r="F32" s="31"/>
      <c r="G32" s="32"/>
      <c r="H32" s="32"/>
      <c r="I32" s="32"/>
      <c r="J32" s="32"/>
      <c r="K32" s="32"/>
      <c r="L32" s="33"/>
    </row>
    <row r="33" spans="2:12" s="24" customFormat="1" ht="15.75" thickBot="1">
      <c r="B33" s="25"/>
      <c r="C33" s="26" t="s">
        <v>31</v>
      </c>
      <c r="D33" s="26"/>
      <c r="E33" s="26"/>
      <c r="F33" s="26"/>
      <c r="G33" s="42">
        <f>SUM(G30:G32)</f>
        <v>3860</v>
      </c>
      <c r="H33" s="27"/>
      <c r="I33" s="27"/>
      <c r="J33" s="27"/>
      <c r="K33" s="27"/>
      <c r="L33" s="28"/>
    </row>
    <row r="34" spans="2:12" ht="13.5" thickBot="1">
      <c r="B34" s="7"/>
      <c r="C34" s="8"/>
      <c r="D34" s="8"/>
      <c r="E34" s="8"/>
      <c r="F34" s="8"/>
      <c r="G34" s="9"/>
      <c r="H34" s="9"/>
      <c r="I34" s="9"/>
      <c r="J34" s="9"/>
      <c r="K34" s="9"/>
      <c r="L34" s="10"/>
    </row>
    <row r="35" spans="2:12" s="2" customFormat="1" ht="15.75" thickBot="1">
      <c r="B35" s="19"/>
      <c r="C35" s="20" t="s">
        <v>36</v>
      </c>
      <c r="D35" s="20"/>
      <c r="E35" s="47" t="s">
        <v>50</v>
      </c>
      <c r="F35" s="20"/>
      <c r="G35" s="42">
        <f>SUM(G36:G47)</f>
        <v>865.76</v>
      </c>
      <c r="H35" s="20"/>
      <c r="I35" s="36"/>
      <c r="J35" s="36"/>
      <c r="K35" s="36"/>
      <c r="L35" s="37"/>
    </row>
    <row r="36" spans="2:12" s="24" customFormat="1" ht="12.75">
      <c r="B36" s="25" t="s">
        <v>59</v>
      </c>
      <c r="C36" s="24" t="s">
        <v>37</v>
      </c>
      <c r="E36" s="26" t="s">
        <v>51</v>
      </c>
      <c r="F36" s="26"/>
      <c r="G36" s="27">
        <v>139.98</v>
      </c>
      <c r="H36" s="27"/>
      <c r="I36" s="27"/>
      <c r="J36" s="27"/>
      <c r="K36" s="27"/>
      <c r="L36" s="28"/>
    </row>
    <row r="37" spans="2:12" s="24" customFormat="1" ht="12.75">
      <c r="B37" s="44"/>
      <c r="C37" s="24" t="s">
        <v>38</v>
      </c>
      <c r="E37" s="26"/>
      <c r="F37" s="26"/>
      <c r="G37" s="27">
        <v>120.67</v>
      </c>
      <c r="H37" s="27"/>
      <c r="I37" s="27"/>
      <c r="J37" s="27"/>
      <c r="K37" s="27"/>
      <c r="L37" s="28"/>
    </row>
    <row r="38" spans="2:12" s="24" customFormat="1" ht="12.75">
      <c r="B38" s="44"/>
      <c r="C38" s="24" t="s">
        <v>39</v>
      </c>
      <c r="E38" s="26"/>
      <c r="F38" s="26"/>
      <c r="G38" s="27">
        <v>129.03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40</v>
      </c>
      <c r="D39" s="26"/>
      <c r="E39" s="26"/>
      <c r="F39" s="26"/>
      <c r="G39" s="27">
        <v>127.26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41</v>
      </c>
      <c r="D40" s="26"/>
      <c r="E40" s="26"/>
      <c r="F40" s="26"/>
      <c r="G40" s="27">
        <v>124.22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42</v>
      </c>
      <c r="D41" s="26"/>
      <c r="E41" s="26"/>
      <c r="F41" s="26"/>
      <c r="G41" s="27">
        <v>108.04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43</v>
      </c>
      <c r="D42" s="26"/>
      <c r="E42" s="26"/>
      <c r="F42" s="26"/>
      <c r="G42" s="27">
        <v>116.56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44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4" customFormat="1" ht="12.75">
      <c r="B44" s="25"/>
      <c r="C44" s="26" t="s">
        <v>45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24" customFormat="1" ht="12.75">
      <c r="B45" s="25"/>
      <c r="C45" s="24" t="s">
        <v>46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24" customFormat="1" ht="12.75">
      <c r="B46" s="25"/>
      <c r="C46" s="24" t="s">
        <v>47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24" customFormat="1" ht="13.5" thickBot="1">
      <c r="B47" s="25"/>
      <c r="C47" s="24" t="s">
        <v>48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2" customFormat="1" ht="15.75" thickBot="1">
      <c r="B48" s="19"/>
      <c r="C48" s="20" t="s">
        <v>26</v>
      </c>
      <c r="D48" s="20"/>
      <c r="E48" s="20"/>
      <c r="F48" s="20"/>
      <c r="G48" s="42">
        <f>SUM(G49:G52)</f>
        <v>307.24</v>
      </c>
      <c r="H48" s="20"/>
      <c r="I48" s="36"/>
      <c r="J48" s="36"/>
      <c r="K48" s="36"/>
      <c r="L48" s="37"/>
    </row>
    <row r="49" spans="2:12" s="24" customFormat="1" ht="12.75">
      <c r="B49" s="25" t="s">
        <v>59</v>
      </c>
      <c r="C49" s="26" t="s">
        <v>27</v>
      </c>
      <c r="D49" s="26"/>
      <c r="E49" s="26"/>
      <c r="F49" s="26"/>
      <c r="G49" s="27">
        <v>76.81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28</v>
      </c>
      <c r="D50" s="26"/>
      <c r="E50" s="26"/>
      <c r="F50" s="26"/>
      <c r="G50" s="27">
        <v>76.81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29</v>
      </c>
      <c r="D51" s="26"/>
      <c r="E51" s="26"/>
      <c r="F51" s="26"/>
      <c r="G51" s="27">
        <v>76.81</v>
      </c>
      <c r="H51" s="27"/>
      <c r="I51" s="27"/>
      <c r="J51" s="27"/>
      <c r="K51" s="27"/>
      <c r="L51" s="28"/>
    </row>
    <row r="52" spans="2:12" s="24" customFormat="1" ht="13.5" thickBot="1">
      <c r="B52" s="25"/>
      <c r="C52" s="26" t="s">
        <v>30</v>
      </c>
      <c r="D52" s="26"/>
      <c r="E52" s="26"/>
      <c r="F52" s="26"/>
      <c r="G52" s="27">
        <v>76.81</v>
      </c>
      <c r="H52" s="27"/>
      <c r="I52" s="27"/>
      <c r="J52" s="27"/>
      <c r="K52" s="27"/>
      <c r="L52" s="28"/>
    </row>
    <row r="53" spans="2:12" s="38" customFormat="1" ht="16.5" thickBot="1">
      <c r="B53" s="39"/>
      <c r="C53" s="40" t="s">
        <v>31</v>
      </c>
      <c r="D53" s="40"/>
      <c r="E53" s="40"/>
      <c r="F53" s="40"/>
      <c r="G53" s="41">
        <f aca="true" t="shared" si="0" ref="G53:L53">G18+G29</f>
        <v>20154.54</v>
      </c>
      <c r="H53" s="41">
        <f t="shared" si="0"/>
        <v>17406.6</v>
      </c>
      <c r="I53" s="43">
        <f t="shared" si="0"/>
        <v>2610.99</v>
      </c>
      <c r="J53" s="43">
        <f t="shared" si="0"/>
        <v>14795.61</v>
      </c>
      <c r="K53" s="41">
        <f t="shared" si="0"/>
        <v>-5562.38</v>
      </c>
      <c r="L53" s="43">
        <f t="shared" si="0"/>
        <v>203.4499999999989</v>
      </c>
    </row>
    <row r="55" ht="12.75">
      <c r="B55" t="s">
        <v>32</v>
      </c>
    </row>
    <row r="57" ht="12.75">
      <c r="B57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2013-10-04T05:30:26Z</cp:lastPrinted>
  <dcterms:created xsi:type="dcterms:W3CDTF">1996-10-08T23:32:33Z</dcterms:created>
  <dcterms:modified xsi:type="dcterms:W3CDTF">2014-11-21T10:51:32Z</dcterms:modified>
  <cp:category/>
  <cp:version/>
  <cp:contentType/>
  <cp:contentStatus/>
</cp:coreProperties>
</file>