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<sst xmlns="http://schemas.openxmlformats.org/spreadsheetml/2006/main" count="153" uniqueCount="87">
  <si>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</si>
  <si>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</si>
  <si>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</si>
  <si>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</si>
  <si>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</si>
  <si>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</si>
  <si>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</si>
  <si>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</si>
  <si>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</si>
  <si>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</si>
  <si>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</si>
  <si>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</si>
  <si>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</si>
  <si>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</si>
  <si>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</si>
  <si>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</si>
  <si>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</si>
  <si>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</si>
  <si>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</si>
  <si>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</si>
  <si>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</si>
  <si>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</si>
  <si>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</si>
  <si>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</si>
  <si>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</si>
  <si>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</si>
  <si>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</si>
  <si>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</si>
  <si>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</si>
  <si>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</si>
  <si>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</si>
  <si>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</si>
  <si>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</si>
  <si>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</si>
  <si>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</si>
  <si>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</si>
  <si>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</si>
  <si>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</si>
  <si>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</si>
  <si>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</si>
  <si>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</si>
  <si>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</si>
  <si>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</si>
  <si>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</si>
  <si>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</si>
  <si>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</si>
  <si>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д.64а</t>
  </si>
  <si>
    <t>Промывка внутренней системы отопления</t>
  </si>
  <si>
    <t>Вывоз ТБО :</t>
  </si>
  <si>
    <t>748м2</t>
  </si>
  <si>
    <t>2013год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</si>
  <si>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</si>
  <si>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</si>
  <si>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</si>
  <si>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>Январь 2013г</t>
  </si>
  <si>
    <t>Февраль 2013г</t>
  </si>
  <si>
    <t>Устранение течи радиатора с заменой в кв.4</t>
  </si>
  <si>
    <t>Устранение течи радиатора с заменой в кв.12</t>
  </si>
  <si>
    <t>Осмотр и ликвидация свесов снежного покрова</t>
  </si>
  <si>
    <t>и ледяных наростов с крыш и козырьков дома</t>
  </si>
  <si>
    <t>2012г :</t>
  </si>
  <si>
    <t>2014год</t>
  </si>
  <si>
    <t>Апрель 2013г</t>
  </si>
  <si>
    <t>Август 2013г</t>
  </si>
  <si>
    <t>Разница по показаниям общедомовых и</t>
  </si>
  <si>
    <t>квартирных водосчетчиков за 2012г</t>
  </si>
  <si>
    <t>Замена радиатора в кв.5</t>
  </si>
  <si>
    <t xml:space="preserve">Ремонт выгребной ямы </t>
  </si>
  <si>
    <t>Сентябрь 2013г</t>
  </si>
  <si>
    <t>Восстановление отопления в кв.7</t>
  </si>
  <si>
    <t>Октябрь 2013г</t>
  </si>
  <si>
    <t>Замена электропроводки в подъездах</t>
  </si>
  <si>
    <t>и водосчетчиков )</t>
  </si>
  <si>
    <t>Февраль 2014г</t>
  </si>
  <si>
    <t xml:space="preserve">Изготовление и установка  информационных </t>
  </si>
  <si>
    <t>стендов - 3шт.</t>
  </si>
  <si>
    <t>2013г :</t>
  </si>
  <si>
    <t>индивидуальных приборов учета электроэнергии</t>
  </si>
  <si>
    <t>Июнь 2014г</t>
  </si>
  <si>
    <t xml:space="preserve">Сминусовать за период с 01.03.2013г по </t>
  </si>
  <si>
    <t xml:space="preserve">31.01.2014г разницу между показаниями </t>
  </si>
  <si>
    <t>и общедомовым прибором учета 3848 кВт</t>
  </si>
  <si>
    <t>Август 2014г</t>
  </si>
  <si>
    <t>Изготовление информационной таблички</t>
  </si>
  <si>
    <t>с адресом дома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</si>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</sst>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L76"/>
  <sheetViews>
    <sheetView workbookViewId="0" topLeftCell="C49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85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SUM(G19:G23)</f>
        <v>124823.42</v>
      </c>
      <c r="H18" s="19">
        <v>60225.91</v>
      </c>
      <c r="I18" s="22">
        <f>H18*15%</f>
        <v>9033.8865</v>
      </c>
      <c r="J18" s="22">
        <f>H18-I18</f>
        <v>51192.0235</v>
      </c>
      <c r="K18" s="22">
        <v>90881.53</v>
      </c>
      <c r="L18" s="23">
        <f>J18-K18-G18</f>
        <v>-164512.9265</v>
      </c>
    </row>
    <row r="19" spans="2:12" s="24" customFormat="1" ht="12.75">
      <c r="B19" s="25"/>
      <c r="C19" s="43" t="s">
        <v>63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48" t="s">
        <v>67</v>
      </c>
      <c r="D20" s="8"/>
      <c r="E20" s="8"/>
      <c r="F20" s="8"/>
      <c r="G20" s="9">
        <v>15902.42</v>
      </c>
      <c r="H20" s="9"/>
      <c r="I20" s="9"/>
      <c r="J20" s="9"/>
      <c r="K20" s="9"/>
      <c r="L20" s="10"/>
    </row>
    <row r="21" spans="2:12" s="24" customFormat="1" ht="12.75">
      <c r="B21" s="25"/>
      <c r="C21" s="26" t="s">
        <v>70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8" customFormat="1" ht="12.75">
      <c r="B22" s="39">
        <v>1</v>
      </c>
      <c r="C22" s="44" t="s">
        <v>71</v>
      </c>
      <c r="D22" s="40"/>
      <c r="E22" s="40"/>
      <c r="F22" s="40"/>
      <c r="G22" s="41">
        <v>108921</v>
      </c>
      <c r="H22" s="41"/>
      <c r="I22" s="41"/>
      <c r="J22" s="41"/>
      <c r="K22" s="41"/>
      <c r="L22" s="42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25</v>
      </c>
      <c r="D24" s="20"/>
      <c r="E24" s="20"/>
      <c r="F24" s="20"/>
      <c r="G24" s="21">
        <f>G51+G53+G66</f>
        <v>45751.84999999999</v>
      </c>
      <c r="H24" s="20">
        <v>61207.03</v>
      </c>
      <c r="I24" s="29">
        <f>H24*15%</f>
        <v>9181.0545</v>
      </c>
      <c r="J24" s="22">
        <f>H24-I24</f>
        <v>52025.9755</v>
      </c>
      <c r="K24" s="30">
        <v>-45766.6</v>
      </c>
      <c r="L24" s="23">
        <f>J24-K24-G24</f>
        <v>52040.725500000015</v>
      </c>
    </row>
    <row r="25" spans="2:12" s="24" customFormat="1" ht="12.75">
      <c r="B25" s="25"/>
      <c r="C25" s="43" t="s">
        <v>54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8" customFormat="1" ht="12.75">
      <c r="B26" s="39">
        <v>1</v>
      </c>
      <c r="C26" s="44" t="s">
        <v>58</v>
      </c>
      <c r="D26" s="40"/>
      <c r="E26" s="40"/>
      <c r="F26" s="40"/>
      <c r="G26" s="41">
        <v>276.58</v>
      </c>
      <c r="H26" s="41"/>
      <c r="I26" s="41"/>
      <c r="J26" s="41"/>
      <c r="K26" s="41"/>
      <c r="L26" s="42"/>
    </row>
    <row r="27" spans="2:12" s="38" customFormat="1" ht="12.75">
      <c r="B27" s="39"/>
      <c r="C27" s="44" t="s">
        <v>59</v>
      </c>
      <c r="D27" s="40"/>
      <c r="E27" s="40"/>
      <c r="F27" s="40"/>
      <c r="G27" s="41"/>
      <c r="H27" s="41"/>
      <c r="I27" s="41"/>
      <c r="J27" s="41"/>
      <c r="K27" s="41"/>
      <c r="L27" s="42"/>
    </row>
    <row r="28" spans="2:12" s="24" customFormat="1" ht="12.75">
      <c r="B28" s="25"/>
      <c r="C28" s="43" t="s">
        <v>55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38" customFormat="1" ht="12.75">
      <c r="B29" s="39">
        <v>1</v>
      </c>
      <c r="C29" s="44" t="s">
        <v>56</v>
      </c>
      <c r="D29" s="40"/>
      <c r="E29" s="40"/>
      <c r="F29" s="40"/>
      <c r="G29" s="41">
        <v>2963.44</v>
      </c>
      <c r="H29" s="41"/>
      <c r="I29" s="41"/>
      <c r="J29" s="41"/>
      <c r="K29" s="41"/>
      <c r="L29" s="42"/>
    </row>
    <row r="30" spans="2:12" s="38" customFormat="1" ht="12.75">
      <c r="B30" s="39">
        <v>2</v>
      </c>
      <c r="C30" s="44" t="s">
        <v>57</v>
      </c>
      <c r="D30" s="40"/>
      <c r="E30" s="40"/>
      <c r="F30" s="40"/>
      <c r="G30" s="41">
        <v>3532.96</v>
      </c>
      <c r="H30" s="41"/>
      <c r="I30" s="41"/>
      <c r="J30" s="41"/>
      <c r="K30" s="41"/>
      <c r="L30" s="42"/>
    </row>
    <row r="31" spans="2:12" s="24" customFormat="1" ht="12.75">
      <c r="B31" s="25"/>
      <c r="C31" s="43" t="s">
        <v>55</v>
      </c>
      <c r="D31" s="26"/>
      <c r="E31" s="26"/>
      <c r="F31" s="26"/>
      <c r="G31" s="27"/>
      <c r="H31" s="27"/>
      <c r="I31" s="27"/>
      <c r="J31" s="27"/>
      <c r="K31" s="27"/>
      <c r="L31" s="28"/>
    </row>
    <row r="32" spans="2:12" s="38" customFormat="1" ht="12.75">
      <c r="B32" s="39">
        <v>1</v>
      </c>
      <c r="C32" s="44" t="s">
        <v>58</v>
      </c>
      <c r="D32" s="40"/>
      <c r="E32" s="40"/>
      <c r="F32" s="40"/>
      <c r="G32" s="41">
        <v>298.23</v>
      </c>
      <c r="H32" s="41"/>
      <c r="I32" s="41"/>
      <c r="J32" s="41"/>
      <c r="K32" s="41"/>
      <c r="L32" s="42"/>
    </row>
    <row r="33" spans="2:12" s="38" customFormat="1" ht="12.75">
      <c r="B33" s="39"/>
      <c r="C33" s="44" t="s">
        <v>59</v>
      </c>
      <c r="D33" s="40"/>
      <c r="E33" s="40"/>
      <c r="F33" s="40"/>
      <c r="G33" s="41"/>
      <c r="H33" s="41"/>
      <c r="I33" s="41"/>
      <c r="J33" s="41"/>
      <c r="K33" s="41"/>
      <c r="L33" s="42"/>
    </row>
    <row r="34" spans="2:12" s="24" customFormat="1" ht="12.75">
      <c r="B34" s="25"/>
      <c r="C34" s="43" t="s">
        <v>62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38" customFormat="1" ht="12.75">
      <c r="B35" s="39">
        <v>1</v>
      </c>
      <c r="C35" s="44" t="s">
        <v>58</v>
      </c>
      <c r="D35" s="40"/>
      <c r="E35" s="40"/>
      <c r="F35" s="40"/>
      <c r="G35" s="41">
        <v>221.71</v>
      </c>
      <c r="H35" s="41"/>
      <c r="I35" s="41"/>
      <c r="J35" s="41"/>
      <c r="K35" s="41"/>
      <c r="L35" s="42"/>
    </row>
    <row r="36" spans="2:12" s="38" customFormat="1" ht="12.75">
      <c r="B36" s="39"/>
      <c r="C36" s="44" t="s">
        <v>59</v>
      </c>
      <c r="D36" s="40"/>
      <c r="E36" s="40"/>
      <c r="F36" s="40"/>
      <c r="G36" s="41"/>
      <c r="H36" s="41"/>
      <c r="I36" s="41"/>
      <c r="J36" s="41"/>
      <c r="K36" s="41"/>
      <c r="L36" s="42"/>
    </row>
    <row r="37" spans="2:12" s="24" customFormat="1" ht="12.75">
      <c r="B37" s="25"/>
      <c r="C37" s="43" t="s">
        <v>63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38" customFormat="1" ht="12.75">
      <c r="B38" s="39">
        <v>1</v>
      </c>
      <c r="C38" s="44" t="s">
        <v>64</v>
      </c>
      <c r="D38" s="40"/>
      <c r="E38" s="40"/>
      <c r="F38" s="40"/>
      <c r="G38" s="41">
        <v>3255.18</v>
      </c>
      <c r="H38" s="41"/>
      <c r="I38" s="41"/>
      <c r="J38" s="41"/>
      <c r="K38" s="41"/>
      <c r="L38" s="42"/>
    </row>
    <row r="39" spans="2:12" s="38" customFormat="1" ht="12.75">
      <c r="B39" s="39"/>
      <c r="C39" s="44" t="s">
        <v>65</v>
      </c>
      <c r="D39" s="40"/>
      <c r="E39" s="40"/>
      <c r="F39" s="40"/>
      <c r="G39" s="41"/>
      <c r="H39" s="41"/>
      <c r="I39" s="41"/>
      <c r="J39" s="41"/>
      <c r="K39" s="41"/>
      <c r="L39" s="42"/>
    </row>
    <row r="40" spans="2:12" s="24" customFormat="1" ht="12.75">
      <c r="B40" s="25"/>
      <c r="C40" s="43" t="s">
        <v>63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38" customFormat="1" ht="12.75">
      <c r="B41" s="39">
        <v>1</v>
      </c>
      <c r="C41" s="40" t="s">
        <v>47</v>
      </c>
      <c r="D41" s="40"/>
      <c r="E41" s="40"/>
      <c r="F41" s="40"/>
      <c r="G41" s="41">
        <v>4388.05</v>
      </c>
      <c r="H41" s="41"/>
      <c r="I41" s="41"/>
      <c r="J41" s="41"/>
      <c r="K41" s="41"/>
      <c r="L41" s="42"/>
    </row>
    <row r="42" spans="2:12" s="38" customFormat="1" ht="12.75">
      <c r="B42" s="39">
        <v>2</v>
      </c>
      <c r="C42" s="44" t="s">
        <v>66</v>
      </c>
      <c r="D42" s="40"/>
      <c r="E42" s="40"/>
      <c r="F42" s="40"/>
      <c r="G42" s="41">
        <v>1595.89</v>
      </c>
      <c r="H42" s="41"/>
      <c r="I42" s="41"/>
      <c r="J42" s="41"/>
      <c r="K42" s="41"/>
      <c r="L42" s="42"/>
    </row>
    <row r="43" spans="2:12" s="24" customFormat="1" ht="12.75">
      <c r="B43" s="25"/>
      <c r="C43" s="43" t="s">
        <v>68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38" customFormat="1" ht="12.75">
      <c r="B44" s="39">
        <v>1</v>
      </c>
      <c r="C44" s="44" t="s">
        <v>69</v>
      </c>
      <c r="D44" s="40"/>
      <c r="E44" s="40"/>
      <c r="F44" s="40"/>
      <c r="G44" s="41">
        <v>1196.92</v>
      </c>
      <c r="H44" s="41"/>
      <c r="I44" s="41"/>
      <c r="J44" s="41"/>
      <c r="K44" s="41"/>
      <c r="L44" s="42"/>
    </row>
    <row r="45" spans="2:12" s="38" customFormat="1" ht="12.75">
      <c r="B45" s="39">
        <v>2</v>
      </c>
      <c r="C45" s="44" t="s">
        <v>66</v>
      </c>
      <c r="D45" s="40"/>
      <c r="E45" s="40"/>
      <c r="F45" s="40"/>
      <c r="G45" s="41">
        <v>1408.19</v>
      </c>
      <c r="H45" s="41"/>
      <c r="I45" s="41"/>
      <c r="J45" s="41"/>
      <c r="K45" s="41"/>
      <c r="L45" s="42"/>
    </row>
    <row r="46" spans="2:12" s="38" customFormat="1" ht="12.75">
      <c r="B46" s="39"/>
      <c r="C46" s="44"/>
      <c r="D46" s="40"/>
      <c r="E46" s="40"/>
      <c r="F46" s="40"/>
      <c r="G46" s="41"/>
      <c r="H46" s="41"/>
      <c r="I46" s="41"/>
      <c r="J46" s="41"/>
      <c r="K46" s="41"/>
      <c r="L46" s="42"/>
    </row>
    <row r="47" spans="2:12" s="38" customFormat="1" ht="12.75">
      <c r="B47" s="39"/>
      <c r="C47" s="40" t="s">
        <v>51</v>
      </c>
      <c r="D47" s="40"/>
      <c r="E47" s="40"/>
      <c r="F47" s="40"/>
      <c r="G47">
        <v>3977.43</v>
      </c>
      <c r="H47" s="41"/>
      <c r="I47" s="41"/>
      <c r="J47" s="41"/>
      <c r="K47" s="41"/>
      <c r="L47" s="42"/>
    </row>
    <row r="48" spans="2:12" s="38" customFormat="1" ht="12.75">
      <c r="B48" s="39"/>
      <c r="C48" s="40" t="s">
        <v>52</v>
      </c>
      <c r="D48" s="40"/>
      <c r="E48" s="40"/>
      <c r="F48" s="40"/>
      <c r="G48" s="41"/>
      <c r="H48" s="40"/>
      <c r="I48" s="41"/>
      <c r="J48" s="41"/>
      <c r="K48" s="41"/>
      <c r="L48" s="42"/>
    </row>
    <row r="49" spans="2:12" s="38" customFormat="1" ht="12.75">
      <c r="B49" s="39"/>
      <c r="C49" s="40" t="s">
        <v>72</v>
      </c>
      <c r="D49" s="40"/>
      <c r="E49" s="40"/>
      <c r="F49" s="40"/>
      <c r="G49" s="41"/>
      <c r="H49" s="40"/>
      <c r="I49" s="41"/>
      <c r="J49" s="41"/>
      <c r="K49" s="41"/>
      <c r="L49" s="42"/>
    </row>
    <row r="50" spans="2:12" ht="13.5" thickBot="1">
      <c r="B50" s="7"/>
      <c r="C50" s="8"/>
      <c r="D50" s="8"/>
      <c r="E50" s="8"/>
      <c r="F50" s="8"/>
      <c r="G50" s="9"/>
      <c r="H50" s="9"/>
      <c r="I50" s="9"/>
      <c r="J50" s="9"/>
      <c r="K50" s="9"/>
      <c r="L50" s="10"/>
    </row>
    <row r="51" spans="2:12" s="24" customFormat="1" ht="15.75" thickBot="1">
      <c r="B51" s="25"/>
      <c r="C51" s="43" t="s">
        <v>43</v>
      </c>
      <c r="D51" s="26"/>
      <c r="E51" s="26"/>
      <c r="F51" s="26"/>
      <c r="G51" s="45">
        <f>SUM(G25:G50)</f>
        <v>23114.579999999998</v>
      </c>
      <c r="H51" s="27"/>
      <c r="I51" s="27"/>
      <c r="J51" s="27"/>
      <c r="K51" s="27"/>
      <c r="L51" s="2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2" customFormat="1" ht="15.75" thickBot="1">
      <c r="B53" s="19"/>
      <c r="C53" s="20" t="s">
        <v>48</v>
      </c>
      <c r="D53" s="20"/>
      <c r="E53" s="47" t="s">
        <v>49</v>
      </c>
      <c r="F53" s="20"/>
      <c r="G53" s="45">
        <f>SUM(G54:G65)</f>
        <v>20730.07</v>
      </c>
      <c r="H53" s="20"/>
      <c r="I53" s="31"/>
      <c r="J53" s="31"/>
      <c r="K53" s="31"/>
      <c r="L53" s="32"/>
    </row>
    <row r="54" spans="2:12" s="24" customFormat="1" ht="12.75">
      <c r="B54" s="25" t="s">
        <v>50</v>
      </c>
      <c r="C54" s="24" t="s">
        <v>36</v>
      </c>
      <c r="E54" s="26"/>
      <c r="F54" s="26"/>
      <c r="G54" s="27">
        <v>1439.15</v>
      </c>
      <c r="H54" s="27"/>
      <c r="I54" s="27"/>
      <c r="J54" s="27"/>
      <c r="K54" s="27"/>
      <c r="L54" s="28"/>
    </row>
    <row r="55" spans="2:12" s="24" customFormat="1" ht="12.75">
      <c r="B55" s="33"/>
      <c r="C55" s="24" t="s">
        <v>37</v>
      </c>
      <c r="E55" s="26"/>
      <c r="F55" s="26"/>
      <c r="G55" s="27">
        <v>952.95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26</v>
      </c>
      <c r="D56" s="26"/>
      <c r="E56" s="26"/>
      <c r="F56" s="26"/>
      <c r="G56" s="27">
        <v>1825.12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27</v>
      </c>
      <c r="D57" s="26"/>
      <c r="E57" s="26"/>
      <c r="F57" s="26"/>
      <c r="G57" s="27">
        <v>1841.58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28</v>
      </c>
      <c r="D58" s="26"/>
      <c r="E58" s="26"/>
      <c r="F58" s="26"/>
      <c r="G58" s="27">
        <v>1935.82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29</v>
      </c>
      <c r="D59" s="26"/>
      <c r="E59" s="26"/>
      <c r="F59" s="26"/>
      <c r="G59" s="27">
        <v>1663.55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30</v>
      </c>
      <c r="D60" s="26"/>
      <c r="E60" s="26"/>
      <c r="F60" s="26"/>
      <c r="G60" s="27">
        <v>1966.49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31</v>
      </c>
      <c r="D61" s="26"/>
      <c r="E61" s="26"/>
      <c r="F61" s="26"/>
      <c r="G61" s="27">
        <v>1859.53</v>
      </c>
      <c r="H61" s="27"/>
      <c r="I61" s="27"/>
      <c r="J61" s="27"/>
      <c r="K61" s="27"/>
      <c r="L61" s="28"/>
    </row>
    <row r="62" spans="2:12" s="24" customFormat="1" ht="12.75">
      <c r="B62" s="25"/>
      <c r="C62" s="26" t="s">
        <v>32</v>
      </c>
      <c r="D62" s="26"/>
      <c r="E62" s="26"/>
      <c r="F62" s="26"/>
      <c r="G62" s="27">
        <v>1662.06</v>
      </c>
      <c r="H62" s="27"/>
      <c r="I62" s="27"/>
      <c r="J62" s="27"/>
      <c r="K62" s="27"/>
      <c r="L62" s="28"/>
    </row>
    <row r="63" spans="2:12" s="24" customFormat="1" ht="12.75">
      <c r="B63" s="25"/>
      <c r="C63" s="24" t="s">
        <v>33</v>
      </c>
      <c r="D63" s="26"/>
      <c r="E63" s="26"/>
      <c r="F63" s="26"/>
      <c r="G63" s="27">
        <v>2019.6</v>
      </c>
      <c r="H63" s="27"/>
      <c r="I63" s="27"/>
      <c r="J63" s="27"/>
      <c r="K63" s="27"/>
      <c r="L63" s="28"/>
    </row>
    <row r="64" spans="2:12" s="24" customFormat="1" ht="12.75">
      <c r="B64" s="25"/>
      <c r="C64" s="24" t="s">
        <v>34</v>
      </c>
      <c r="D64" s="26"/>
      <c r="E64" s="26"/>
      <c r="F64" s="26"/>
      <c r="G64" s="27">
        <v>1782.48</v>
      </c>
      <c r="H64" s="27"/>
      <c r="I64" s="27"/>
      <c r="J64" s="27"/>
      <c r="K64" s="27"/>
      <c r="L64" s="28"/>
    </row>
    <row r="65" spans="2:12" s="24" customFormat="1" ht="13.5" thickBot="1">
      <c r="B65" s="25"/>
      <c r="C65" s="24" t="s">
        <v>35</v>
      </c>
      <c r="D65" s="26"/>
      <c r="E65" s="26"/>
      <c r="F65" s="26"/>
      <c r="G65" s="27">
        <v>1781.74</v>
      </c>
      <c r="H65" s="27"/>
      <c r="I65" s="27"/>
      <c r="J65" s="27"/>
      <c r="K65" s="27"/>
      <c r="L65" s="28"/>
    </row>
    <row r="66" spans="2:12" s="2" customFormat="1" ht="15.75" thickBot="1">
      <c r="B66" s="19"/>
      <c r="C66" s="20" t="s">
        <v>38</v>
      </c>
      <c r="D66" s="20"/>
      <c r="E66" s="20"/>
      <c r="F66" s="20"/>
      <c r="G66" s="45">
        <f>SUM(G67:G70)</f>
        <v>1907.2</v>
      </c>
      <c r="H66" s="20"/>
      <c r="I66" s="31"/>
      <c r="J66" s="31"/>
      <c r="K66" s="31"/>
      <c r="L66" s="32"/>
    </row>
    <row r="67" spans="2:12" s="24" customFormat="1" ht="12.75">
      <c r="B67" s="25" t="s">
        <v>50</v>
      </c>
      <c r="C67" s="26" t="s">
        <v>39</v>
      </c>
      <c r="D67" s="26"/>
      <c r="E67" s="26"/>
      <c r="F67" s="26"/>
      <c r="G67" s="27">
        <v>476.8</v>
      </c>
      <c r="H67" s="27"/>
      <c r="I67" s="27"/>
      <c r="J67" s="27"/>
      <c r="K67" s="27"/>
      <c r="L67" s="28"/>
    </row>
    <row r="68" spans="2:12" s="24" customFormat="1" ht="12.75">
      <c r="B68" s="25"/>
      <c r="C68" s="26" t="s">
        <v>40</v>
      </c>
      <c r="D68" s="26"/>
      <c r="E68" s="26"/>
      <c r="F68" s="26"/>
      <c r="G68" s="27">
        <v>476.8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41</v>
      </c>
      <c r="D69" s="26"/>
      <c r="E69" s="26"/>
      <c r="F69" s="26"/>
      <c r="G69" s="27">
        <v>476.8</v>
      </c>
      <c r="H69" s="27"/>
      <c r="I69" s="27"/>
      <c r="J69" s="27"/>
      <c r="K69" s="27"/>
      <c r="L69" s="28"/>
    </row>
    <row r="70" spans="2:12" s="24" customFormat="1" ht="13.5" thickBot="1">
      <c r="B70" s="25"/>
      <c r="C70" s="26" t="s">
        <v>42</v>
      </c>
      <c r="D70" s="26"/>
      <c r="E70" s="26"/>
      <c r="F70" s="26"/>
      <c r="G70" s="27">
        <v>476.8</v>
      </c>
      <c r="H70" s="27"/>
      <c r="I70" s="27"/>
      <c r="J70" s="27"/>
      <c r="K70" s="27"/>
      <c r="L70" s="28"/>
    </row>
    <row r="71" spans="2:12" ht="16.5" thickBot="1">
      <c r="B71" s="7"/>
      <c r="C71" s="8"/>
      <c r="D71" s="8"/>
      <c r="E71" s="8"/>
      <c r="F71" s="8"/>
      <c r="G71" s="9"/>
      <c r="H71" s="9"/>
      <c r="I71" s="9"/>
      <c r="J71" s="37"/>
      <c r="K71" s="9"/>
      <c r="L71" s="10"/>
    </row>
    <row r="72" spans="2:12" s="34" customFormat="1" ht="16.5" thickBot="1">
      <c r="B72" s="35"/>
      <c r="C72" s="36" t="s">
        <v>43</v>
      </c>
      <c r="D72" s="36"/>
      <c r="E72" s="36"/>
      <c r="F72" s="36"/>
      <c r="G72" s="37">
        <f aca="true" t="shared" si="0" ref="G72:L72">G18+G24</f>
        <v>170575.27</v>
      </c>
      <c r="H72" s="37">
        <f t="shared" si="0"/>
        <v>121432.94</v>
      </c>
      <c r="I72" s="37">
        <f t="shared" si="0"/>
        <v>18214.941</v>
      </c>
      <c r="J72" s="46">
        <f t="shared" si="0"/>
        <v>103217.99900000001</v>
      </c>
      <c r="K72" s="37">
        <f t="shared" si="0"/>
        <v>45114.93</v>
      </c>
      <c r="L72" s="46">
        <f t="shared" si="0"/>
        <v>-112472.20099999999</v>
      </c>
    </row>
    <row r="74" ht="12.75">
      <c r="B74" t="s">
        <v>44</v>
      </c>
    </row>
    <row r="76" ht="12.75">
      <c r="B76" t="s">
        <v>45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L73"/>
  <sheetViews>
    <sheetView tabSelected="1" workbookViewId="0" topLeftCell="C43">
      <selection activeCell="G65" sqref="G65:G6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86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76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SUM(G19:G23)</f>
        <v>0</v>
      </c>
      <c r="H18" s="19">
        <v>60225.91</v>
      </c>
      <c r="I18" s="22">
        <f>H18*15%</f>
        <v>9033.8865</v>
      </c>
      <c r="J18" s="22">
        <f>H18-I18</f>
        <v>51192.0235</v>
      </c>
      <c r="K18" s="22">
        <v>112472.2</v>
      </c>
      <c r="L18" s="23">
        <f>J18-K18-G18</f>
        <v>-61280.176499999994</v>
      </c>
    </row>
    <row r="19" spans="2:12" s="24" customFormat="1" ht="12.75">
      <c r="B19" s="25"/>
      <c r="C19" s="43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48"/>
      <c r="D20" s="8"/>
      <c r="E20" s="8"/>
      <c r="F20" s="8"/>
      <c r="G20" s="9"/>
      <c r="H20" s="9"/>
      <c r="I20" s="9"/>
      <c r="J20" s="9"/>
      <c r="K20" s="9"/>
      <c r="L20" s="10"/>
    </row>
    <row r="21" spans="2:12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8" customFormat="1" ht="12.75">
      <c r="B22" s="39"/>
      <c r="C22" s="44"/>
      <c r="D22" s="40"/>
      <c r="E22" s="40"/>
      <c r="F22" s="40"/>
      <c r="G22" s="41"/>
      <c r="H22" s="41"/>
      <c r="I22" s="41"/>
      <c r="J22" s="41"/>
      <c r="K22" s="41"/>
      <c r="L22" s="42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25</v>
      </c>
      <c r="D24" s="20"/>
      <c r="E24" s="20"/>
      <c r="F24" s="20"/>
      <c r="G24" s="21">
        <f>G48+G50+G63</f>
        <v>29152.850000000002</v>
      </c>
      <c r="H24" s="20">
        <v>61207.03</v>
      </c>
      <c r="I24" s="29">
        <f>H24*15%</f>
        <v>9181.0545</v>
      </c>
      <c r="J24" s="22">
        <f>H24-I24</f>
        <v>52025.9755</v>
      </c>
      <c r="K24" s="30">
        <v>0</v>
      </c>
      <c r="L24" s="23">
        <f>J24-K24-G24</f>
        <v>22873.1255</v>
      </c>
    </row>
    <row r="25" spans="2:12" s="24" customFormat="1" ht="12.75">
      <c r="B25" s="25"/>
      <c r="C25" s="26" t="s">
        <v>73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8" customFormat="1" ht="12.75">
      <c r="B26" s="39">
        <v>2</v>
      </c>
      <c r="C26" s="40" t="s">
        <v>74</v>
      </c>
      <c r="D26" s="40"/>
      <c r="E26" s="40"/>
      <c r="F26" s="40"/>
      <c r="G26" s="41">
        <v>1320</v>
      </c>
      <c r="H26" s="41"/>
      <c r="I26" s="41"/>
      <c r="J26" s="41"/>
      <c r="K26" s="41"/>
      <c r="L26" s="42"/>
    </row>
    <row r="27" spans="2:12" s="38" customFormat="1" ht="12.75">
      <c r="B27" s="39"/>
      <c r="C27" s="40" t="s">
        <v>75</v>
      </c>
      <c r="D27" s="40"/>
      <c r="E27" s="40"/>
      <c r="F27" s="40"/>
      <c r="G27" s="41"/>
      <c r="H27" s="41"/>
      <c r="I27" s="41"/>
      <c r="J27" s="41"/>
      <c r="K27" s="41"/>
      <c r="L27" s="42"/>
    </row>
    <row r="28" spans="2:12" s="24" customFormat="1" ht="12.75">
      <c r="B28" s="25"/>
      <c r="C28" s="43" t="s">
        <v>78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38" customFormat="1" ht="12.75">
      <c r="B29" s="39">
        <v>1</v>
      </c>
      <c r="C29" s="44" t="s">
        <v>79</v>
      </c>
      <c r="D29" s="40"/>
      <c r="E29" s="40"/>
      <c r="F29" s="40"/>
      <c r="G29" s="41">
        <v>9042.8</v>
      </c>
      <c r="H29" s="41"/>
      <c r="I29" s="41"/>
      <c r="J29" s="41"/>
      <c r="K29" s="41"/>
      <c r="L29" s="42"/>
    </row>
    <row r="30" spans="2:12" s="38" customFormat="1" ht="12.75">
      <c r="B30" s="39"/>
      <c r="C30" s="44" t="s">
        <v>80</v>
      </c>
      <c r="D30" s="40"/>
      <c r="E30" s="40"/>
      <c r="F30" s="40"/>
      <c r="G30" s="41"/>
      <c r="H30" s="41"/>
      <c r="I30" s="41"/>
      <c r="J30" s="41"/>
      <c r="K30" s="41"/>
      <c r="L30" s="42"/>
    </row>
    <row r="31" spans="2:12" s="38" customFormat="1" ht="12.75">
      <c r="B31" s="39"/>
      <c r="C31" s="44" t="s">
        <v>77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38" customFormat="1" ht="12.75">
      <c r="B32" s="39"/>
      <c r="C32" s="44" t="s">
        <v>81</v>
      </c>
      <c r="D32" s="40"/>
      <c r="E32" s="40"/>
      <c r="F32" s="40"/>
      <c r="G32" s="41"/>
      <c r="H32" s="41"/>
      <c r="I32" s="41"/>
      <c r="J32" s="41"/>
      <c r="K32" s="41"/>
      <c r="L32" s="42"/>
    </row>
    <row r="33" spans="2:12" s="24" customFormat="1" ht="12.75">
      <c r="B33" s="25"/>
      <c r="C33" s="43" t="s">
        <v>82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38" customFormat="1" ht="12.75">
      <c r="B34" s="39">
        <v>1</v>
      </c>
      <c r="C34" s="44" t="s">
        <v>83</v>
      </c>
      <c r="D34" s="40"/>
      <c r="E34" s="40"/>
      <c r="F34" s="40"/>
      <c r="G34" s="41">
        <v>250</v>
      </c>
      <c r="H34" s="41"/>
      <c r="I34" s="41"/>
      <c r="J34" s="41"/>
      <c r="K34" s="41"/>
      <c r="L34" s="42"/>
    </row>
    <row r="35" spans="2:12" s="38" customFormat="1" ht="12.75">
      <c r="B35" s="39"/>
      <c r="C35" s="40" t="s">
        <v>84</v>
      </c>
      <c r="D35" s="40"/>
      <c r="E35" s="40"/>
      <c r="F35" s="40"/>
      <c r="G35" s="41"/>
      <c r="H35" s="41"/>
      <c r="I35" s="41"/>
      <c r="J35" s="41"/>
      <c r="K35" s="41"/>
      <c r="L35" s="42"/>
    </row>
    <row r="36" spans="2:12" s="24" customFormat="1" ht="12.75">
      <c r="B36" s="25"/>
      <c r="C36" s="26" t="s">
        <v>82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ht="12.75">
      <c r="B37" s="7">
        <v>1</v>
      </c>
      <c r="C37" s="8" t="s">
        <v>47</v>
      </c>
      <c r="D37" s="8"/>
      <c r="E37" s="8"/>
      <c r="F37" s="8"/>
      <c r="G37" s="9">
        <v>3860</v>
      </c>
      <c r="H37" s="9"/>
      <c r="I37" s="9"/>
      <c r="J37" s="9"/>
      <c r="K37" s="9"/>
      <c r="L37" s="10"/>
    </row>
    <row r="38" spans="2:12" s="38" customFormat="1" ht="12.75">
      <c r="B38" s="39"/>
      <c r="C38" s="44"/>
      <c r="D38" s="40"/>
      <c r="E38" s="40"/>
      <c r="F38" s="40"/>
      <c r="G38" s="41"/>
      <c r="H38" s="41"/>
      <c r="I38" s="41"/>
      <c r="J38" s="41"/>
      <c r="K38" s="41"/>
      <c r="L38" s="42"/>
    </row>
    <row r="39" spans="2:12" s="38" customFormat="1" ht="12.75">
      <c r="B39" s="39"/>
      <c r="C39" s="44"/>
      <c r="D39" s="40"/>
      <c r="E39" s="40"/>
      <c r="F39" s="40"/>
      <c r="G39" s="41"/>
      <c r="H39" s="41"/>
      <c r="I39" s="41"/>
      <c r="J39" s="41"/>
      <c r="K39" s="41"/>
      <c r="L39" s="42"/>
    </row>
    <row r="40" spans="2:12" s="24" customFormat="1" ht="12.75">
      <c r="B40" s="25"/>
      <c r="C40" s="26"/>
      <c r="D40" s="26"/>
      <c r="E40" s="26"/>
      <c r="F40" s="26"/>
      <c r="G40" s="27"/>
      <c r="H40" s="27"/>
      <c r="I40" s="27"/>
      <c r="J40" s="27"/>
      <c r="K40" s="27"/>
      <c r="L40" s="28"/>
    </row>
    <row r="41" spans="2:12" s="38" customFormat="1" ht="12.75">
      <c r="B41" s="39"/>
      <c r="C41" s="40"/>
      <c r="D41" s="40"/>
      <c r="E41" s="40"/>
      <c r="F41" s="40"/>
      <c r="G41" s="41"/>
      <c r="H41" s="41"/>
      <c r="I41" s="41"/>
      <c r="J41" s="41"/>
      <c r="K41" s="41"/>
      <c r="L41" s="42"/>
    </row>
    <row r="42" spans="2:12" s="38" customFormat="1" ht="12.75">
      <c r="B42" s="39"/>
      <c r="C42" s="40"/>
      <c r="D42" s="40"/>
      <c r="E42" s="40"/>
      <c r="F42" s="40"/>
      <c r="G42" s="41"/>
      <c r="H42" s="41"/>
      <c r="I42" s="41"/>
      <c r="J42" s="41"/>
      <c r="K42" s="41"/>
      <c r="L42" s="42"/>
    </row>
    <row r="43" spans="2:12" s="38" customFormat="1" ht="12.75">
      <c r="B43" s="39"/>
      <c r="C43" s="44"/>
      <c r="D43" s="40"/>
      <c r="E43" s="40"/>
      <c r="F43" s="40"/>
      <c r="G43" s="41"/>
      <c r="H43" s="41"/>
      <c r="I43" s="41"/>
      <c r="J43" s="41"/>
      <c r="K43" s="41"/>
      <c r="L43" s="42"/>
    </row>
    <row r="44" spans="2:12" s="38" customFormat="1" ht="12.75">
      <c r="B44" s="39"/>
      <c r="C44" s="40"/>
      <c r="D44" s="40"/>
      <c r="E44" s="40"/>
      <c r="F44" s="40"/>
      <c r="G44"/>
      <c r="H44" s="41"/>
      <c r="I44" s="41"/>
      <c r="J44" s="41"/>
      <c r="K44" s="41"/>
      <c r="L44" s="42"/>
    </row>
    <row r="45" spans="2:12" s="38" customFormat="1" ht="12.75">
      <c r="B45" s="39"/>
      <c r="C45" s="40"/>
      <c r="D45" s="40"/>
      <c r="E45" s="40"/>
      <c r="F45" s="40"/>
      <c r="G45" s="41"/>
      <c r="H45" s="40"/>
      <c r="I45" s="41"/>
      <c r="J45" s="41"/>
      <c r="K45" s="41"/>
      <c r="L45" s="42"/>
    </row>
    <row r="46" spans="2:12" s="38" customFormat="1" ht="12.75">
      <c r="B46" s="39"/>
      <c r="C46" s="40"/>
      <c r="D46" s="40"/>
      <c r="E46" s="40"/>
      <c r="F46" s="40"/>
      <c r="G46" s="41"/>
      <c r="H46" s="40"/>
      <c r="I46" s="41"/>
      <c r="J46" s="41"/>
      <c r="K46" s="41"/>
      <c r="L46" s="42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24" customFormat="1" ht="15.75" thickBot="1">
      <c r="B48" s="25"/>
      <c r="C48" s="43" t="s">
        <v>43</v>
      </c>
      <c r="D48" s="26"/>
      <c r="E48" s="26"/>
      <c r="F48" s="26"/>
      <c r="G48" s="45">
        <f>SUM(G25:G47)</f>
        <v>14472.8</v>
      </c>
      <c r="H48" s="27"/>
      <c r="I48" s="27"/>
      <c r="J48" s="27"/>
      <c r="K48" s="27"/>
      <c r="L48" s="28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s="2" customFormat="1" ht="15.75" thickBot="1">
      <c r="B50" s="19"/>
      <c r="C50" s="20" t="s">
        <v>48</v>
      </c>
      <c r="D50" s="20"/>
      <c r="E50" s="47" t="s">
        <v>49</v>
      </c>
      <c r="F50" s="20"/>
      <c r="G50" s="45">
        <f>SUM(G51:G62)</f>
        <v>12772.85</v>
      </c>
      <c r="H50" s="20"/>
      <c r="I50" s="31"/>
      <c r="J50" s="31"/>
      <c r="K50" s="31"/>
      <c r="L50" s="32"/>
    </row>
    <row r="51" spans="2:12" s="24" customFormat="1" ht="12.75">
      <c r="B51" s="25" t="s">
        <v>61</v>
      </c>
      <c r="C51" s="24" t="s">
        <v>36</v>
      </c>
      <c r="E51" s="26"/>
      <c r="F51" s="26"/>
      <c r="G51" s="27">
        <v>2065.23</v>
      </c>
      <c r="H51" s="27"/>
      <c r="I51" s="27"/>
      <c r="J51" s="27"/>
      <c r="K51" s="27"/>
      <c r="L51" s="28"/>
    </row>
    <row r="52" spans="2:12" s="24" customFormat="1" ht="12.75">
      <c r="B52" s="33"/>
      <c r="C52" s="24" t="s">
        <v>37</v>
      </c>
      <c r="E52" s="26"/>
      <c r="F52" s="26"/>
      <c r="G52" s="27">
        <v>1780.24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26</v>
      </c>
      <c r="D53" s="26"/>
      <c r="E53" s="26"/>
      <c r="F53" s="26"/>
      <c r="G53" s="27">
        <v>1903.66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27</v>
      </c>
      <c r="D54" s="26"/>
      <c r="E54" s="26"/>
      <c r="F54" s="26"/>
      <c r="G54" s="27">
        <v>1877.48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28</v>
      </c>
      <c r="D55" s="26"/>
      <c r="E55" s="26"/>
      <c r="F55" s="26"/>
      <c r="G55" s="27">
        <v>1832.6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29</v>
      </c>
      <c r="D56" s="26"/>
      <c r="E56" s="26"/>
      <c r="F56" s="26"/>
      <c r="G56" s="27">
        <v>1593.99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30</v>
      </c>
      <c r="D57" s="26"/>
      <c r="E57" s="26"/>
      <c r="F57" s="26"/>
      <c r="G57" s="27">
        <v>1719.65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31</v>
      </c>
      <c r="D58" s="26"/>
      <c r="E58" s="26"/>
      <c r="F58" s="26"/>
      <c r="G58" s="27"/>
      <c r="H58" s="27"/>
      <c r="I58" s="27"/>
      <c r="J58" s="27"/>
      <c r="K58" s="27"/>
      <c r="L58" s="28"/>
    </row>
    <row r="59" spans="2:12" s="24" customFormat="1" ht="12.75">
      <c r="B59" s="25"/>
      <c r="C59" s="26" t="s">
        <v>32</v>
      </c>
      <c r="D59" s="26"/>
      <c r="E59" s="26"/>
      <c r="F59" s="26"/>
      <c r="G59" s="27"/>
      <c r="H59" s="27"/>
      <c r="I59" s="27"/>
      <c r="J59" s="27"/>
      <c r="K59" s="27"/>
      <c r="L59" s="28"/>
    </row>
    <row r="60" spans="2:12" s="24" customFormat="1" ht="12.75">
      <c r="B60" s="25"/>
      <c r="C60" s="24" t="s">
        <v>33</v>
      </c>
      <c r="D60" s="26"/>
      <c r="E60" s="26"/>
      <c r="F60" s="26"/>
      <c r="G60" s="27"/>
      <c r="H60" s="27"/>
      <c r="I60" s="27"/>
      <c r="J60" s="27"/>
      <c r="K60" s="27"/>
      <c r="L60" s="28"/>
    </row>
    <row r="61" spans="2:12" s="24" customFormat="1" ht="12.75">
      <c r="B61" s="25"/>
      <c r="C61" s="24" t="s">
        <v>34</v>
      </c>
      <c r="D61" s="26"/>
      <c r="E61" s="26"/>
      <c r="F61" s="26"/>
      <c r="G61" s="27"/>
      <c r="H61" s="27"/>
      <c r="I61" s="27"/>
      <c r="J61" s="27"/>
      <c r="K61" s="27"/>
      <c r="L61" s="28"/>
    </row>
    <row r="62" spans="2:12" s="24" customFormat="1" ht="13.5" thickBot="1">
      <c r="B62" s="25"/>
      <c r="C62" s="24" t="s">
        <v>35</v>
      </c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" customFormat="1" ht="15.75" thickBot="1">
      <c r="B63" s="19"/>
      <c r="C63" s="20" t="s">
        <v>38</v>
      </c>
      <c r="D63" s="20"/>
      <c r="E63" s="20"/>
      <c r="F63" s="20"/>
      <c r="G63" s="45">
        <f>SUM(G64:G67)</f>
        <v>1907.2</v>
      </c>
      <c r="H63" s="20"/>
      <c r="I63" s="31"/>
      <c r="J63" s="31"/>
      <c r="K63" s="31"/>
      <c r="L63" s="32"/>
    </row>
    <row r="64" spans="2:12" s="24" customFormat="1" ht="12.75">
      <c r="B64" s="25" t="s">
        <v>61</v>
      </c>
      <c r="C64" s="26" t="s">
        <v>39</v>
      </c>
      <c r="D64" s="26"/>
      <c r="E64" s="26"/>
      <c r="F64" s="26"/>
      <c r="G64" s="27">
        <v>476.8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40</v>
      </c>
      <c r="D65" s="26"/>
      <c r="E65" s="26"/>
      <c r="F65" s="26"/>
      <c r="G65" s="27">
        <v>476.8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41</v>
      </c>
      <c r="D66" s="26"/>
      <c r="E66" s="26"/>
      <c r="F66" s="26"/>
      <c r="G66" s="27">
        <v>476.8</v>
      </c>
      <c r="H66" s="27"/>
      <c r="I66" s="27"/>
      <c r="J66" s="27"/>
      <c r="K66" s="27"/>
      <c r="L66" s="28"/>
    </row>
    <row r="67" spans="2:12" s="24" customFormat="1" ht="13.5" thickBot="1">
      <c r="B67" s="25"/>
      <c r="C67" s="26" t="s">
        <v>42</v>
      </c>
      <c r="D67" s="26"/>
      <c r="E67" s="26"/>
      <c r="F67" s="26"/>
      <c r="G67" s="27">
        <v>476.8</v>
      </c>
      <c r="H67" s="27"/>
      <c r="I67" s="27"/>
      <c r="J67" s="27"/>
      <c r="K67" s="27"/>
      <c r="L67" s="28"/>
    </row>
    <row r="68" spans="2:12" ht="16.5" thickBot="1">
      <c r="B68" s="7"/>
      <c r="C68" s="8"/>
      <c r="D68" s="8"/>
      <c r="E68" s="8"/>
      <c r="F68" s="8"/>
      <c r="G68" s="9"/>
      <c r="H68" s="9"/>
      <c r="I68" s="9"/>
      <c r="J68" s="37"/>
      <c r="K68" s="9"/>
      <c r="L68" s="10"/>
    </row>
    <row r="69" spans="2:12" s="34" customFormat="1" ht="16.5" thickBot="1">
      <c r="B69" s="35"/>
      <c r="C69" s="36" t="s">
        <v>43</v>
      </c>
      <c r="D69" s="36"/>
      <c r="E69" s="36"/>
      <c r="F69" s="36"/>
      <c r="G69" s="37">
        <f aca="true" t="shared" si="0" ref="G69:L69">G18+G24</f>
        <v>29152.850000000002</v>
      </c>
      <c r="H69" s="37">
        <f t="shared" si="0"/>
        <v>121432.94</v>
      </c>
      <c r="I69" s="37">
        <f t="shared" si="0"/>
        <v>18214.941</v>
      </c>
      <c r="J69" s="46">
        <f t="shared" si="0"/>
        <v>103217.99900000001</v>
      </c>
      <c r="K69" s="37">
        <f t="shared" si="0"/>
        <v>112472.2</v>
      </c>
      <c r="L69" s="46">
        <f t="shared" si="0"/>
        <v>-38407.05099999999</v>
      </c>
    </row>
    <row r="71" ht="12.75">
      <c r="B71" t="s">
        <v>44</v>
      </c>
    </row>
    <row r="73" ht="12.75">
      <c r="B73" t="s">
        <v>45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2014-06-16T08:01:32Z</cp:lastPrinted>
  <dcterms:created xsi:type="dcterms:W3CDTF">1996-10-08T23:32:33Z</dcterms:created>
  <dcterms:modified xsi:type="dcterms:W3CDTF">2014-11-21T11:16:39Z</dcterms:modified>
  <cp:category/>
  <cp:version/>
  <cp:contentType/>
  <cp:contentStatus/>
</cp:coreProperties>
</file>