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<sst xmlns="http://schemas.openxmlformats.org/spreadsheetml/2006/main" count="127" uniqueCount="70">
  <si>
    <t>2014г</t>
  </si>
  <si>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</si>
  <si>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</si>
  <si>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</si>
  <si>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</si>
  <si>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</si>
  <si>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</si>
  <si>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</si>
  <si>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</si>
  <si>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</si>
  <si>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</si>
  <si>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</si>
  <si>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</si>
  <si>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</si>
  <si>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</si>
  <si>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</si>
  <si>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</si>
  <si>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</si>
  <si>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</si>
  <si>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</si>
  <si>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</si>
  <si>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</si>
  <si>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</si>
  <si>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</si>
  <si>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</si>
  <si>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</si>
  <si>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</si>
  <si>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</si>
  <si>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</si>
  <si>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</si>
  <si>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</si>
  <si>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</si>
  <si>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</si>
  <si>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</si>
  <si>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д.62</t>
  </si>
  <si>
    <t>(от начислений)</t>
  </si>
  <si>
    <t>Промывка внутренней системы отопления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</si>
  <si>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</si>
  <si>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</si>
  <si>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</si>
  <si>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</si>
  <si>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</si>
  <si>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</si>
  <si>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</si>
  <si>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</si>
  <si>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</si>
  <si>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</si>
  <si>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</si>
  <si>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</si>
  <si>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</si>
  <si>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188,2 м2</t>
  </si>
  <si>
    <t>Прочие расходы за период:</t>
  </si>
  <si>
    <t>( снятие показаний общедомовых электро-</t>
  </si>
  <si>
    <t>2013год</t>
  </si>
  <si>
    <t>Август 2013г</t>
  </si>
  <si>
    <t>Разница по показаниям общедомовых и</t>
  </si>
  <si>
    <t>квартирных водосчетчиков за 2012г</t>
  </si>
  <si>
    <t>Сентябрь 2013г</t>
  </si>
  <si>
    <t>и водосчетчиков )</t>
  </si>
  <si>
    <t>Июнь 2014г</t>
  </si>
  <si>
    <t xml:space="preserve">Замена участка системы отопления от </t>
  </si>
  <si>
    <t>теплотрассы до ввода в дом</t>
  </si>
  <si>
    <t>Август 2014г</t>
  </si>
  <si>
    <t>Сентябрь 2014г</t>
  </si>
  <si>
    <t>Регулировка отопления в кв.2</t>
  </si>
  <si>
    <t>Директор ООО "Районная управляющая организация"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</si>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</sst>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L57"/>
  <sheetViews>
    <sheetView workbookViewId="0" topLeftCell="C25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</v>
      </c>
    </row>
    <row r="2" s="1" customFormat="1" ht="14.25">
      <c r="E2" s="1" t="s">
        <v>65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66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67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SUM(G19:G20)</f>
        <v>0</v>
      </c>
      <c r="H18" s="19">
        <v>15244.2</v>
      </c>
      <c r="I18" s="22">
        <f>H18*15%</f>
        <v>2286.63</v>
      </c>
      <c r="J18" s="22">
        <f>H18-I18</f>
        <v>12957.57</v>
      </c>
      <c r="K18" s="22">
        <v>-27134.75</v>
      </c>
      <c r="L18" s="23">
        <f>J18-K18-G18</f>
        <v>40092.32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25</v>
      </c>
      <c r="D21" s="20"/>
      <c r="E21" s="20"/>
      <c r="F21" s="20"/>
      <c r="G21" s="21">
        <f>G32+G34+G47</f>
        <v>14003.36</v>
      </c>
      <c r="H21" s="20">
        <v>15492.72</v>
      </c>
      <c r="I21" s="29">
        <f>H21*15%</f>
        <v>2323.908</v>
      </c>
      <c r="J21" s="22">
        <f>H21-I21</f>
        <v>13168.812</v>
      </c>
      <c r="K21" s="30">
        <v>5449.12</v>
      </c>
      <c r="L21" s="23">
        <f>J21-K21-G21</f>
        <v>-6283.668000000001</v>
      </c>
    </row>
    <row r="22" spans="2:12" s="24" customFormat="1" ht="12.75">
      <c r="B22" s="25"/>
      <c r="C22" s="46" t="s">
        <v>54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s="41" customFormat="1" ht="12.75">
      <c r="B23" s="37">
        <v>1</v>
      </c>
      <c r="C23" s="47" t="s">
        <v>55</v>
      </c>
      <c r="D23" s="38"/>
      <c r="E23" s="38"/>
      <c r="F23" s="38"/>
      <c r="G23" s="39">
        <v>2165.34</v>
      </c>
      <c r="H23" s="39"/>
      <c r="I23" s="39"/>
      <c r="J23" s="39"/>
      <c r="K23" s="39"/>
      <c r="L23" s="40"/>
    </row>
    <row r="24" spans="2:12" s="41" customFormat="1" ht="12.75">
      <c r="B24" s="37"/>
      <c r="C24" s="47" t="s">
        <v>56</v>
      </c>
      <c r="D24" s="38"/>
      <c r="E24" s="38"/>
      <c r="F24" s="38"/>
      <c r="G24" s="39"/>
      <c r="H24" s="39"/>
      <c r="I24" s="39"/>
      <c r="J24" s="39"/>
      <c r="K24" s="39"/>
      <c r="L24" s="40"/>
    </row>
    <row r="25" spans="2:12" s="24" customFormat="1" ht="12.75">
      <c r="B25" s="25"/>
      <c r="C25" s="26" t="s">
        <v>57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ht="12.75">
      <c r="B26" s="7">
        <v>1</v>
      </c>
      <c r="C26" s="8" t="s">
        <v>36</v>
      </c>
      <c r="D26" s="8"/>
      <c r="E26" s="8"/>
      <c r="F26" s="8"/>
      <c r="G26" s="9">
        <v>4388.05</v>
      </c>
      <c r="H26" s="9"/>
      <c r="I26" s="9"/>
      <c r="J26" s="9"/>
      <c r="K26" s="9"/>
      <c r="L26" s="10"/>
    </row>
    <row r="27" spans="2:12" s="41" customFormat="1" ht="12.75">
      <c r="B27" s="37"/>
      <c r="C27" s="38"/>
      <c r="D27" s="38"/>
      <c r="E27" s="38"/>
      <c r="F27" s="38"/>
      <c r="G27" s="39"/>
      <c r="H27" s="38"/>
      <c r="I27" s="39"/>
      <c r="J27" s="39"/>
      <c r="K27" s="39"/>
      <c r="L27" s="40"/>
    </row>
    <row r="28" spans="2:12" s="41" customFormat="1" ht="12.75">
      <c r="B28" s="37"/>
      <c r="C28" s="38" t="s">
        <v>51</v>
      </c>
      <c r="D28" s="38"/>
      <c r="E28" s="38"/>
      <c r="F28" s="38"/>
      <c r="G28">
        <v>1404.41</v>
      </c>
      <c r="H28" s="39"/>
      <c r="I28" s="39"/>
      <c r="J28" s="39"/>
      <c r="K28" s="39"/>
      <c r="L28" s="40"/>
    </row>
    <row r="29" spans="2:12" s="41" customFormat="1" ht="12.75">
      <c r="B29" s="37"/>
      <c r="C29" s="38" t="s">
        <v>52</v>
      </c>
      <c r="D29" s="38"/>
      <c r="E29" s="38"/>
      <c r="F29" s="38"/>
      <c r="G29" s="39"/>
      <c r="H29" s="38"/>
      <c r="I29" s="39"/>
      <c r="J29" s="39"/>
      <c r="K29" s="39"/>
      <c r="L29" s="40"/>
    </row>
    <row r="30" spans="2:12" s="41" customFormat="1" ht="12.75">
      <c r="B30" s="37"/>
      <c r="C30" s="38" t="s">
        <v>58</v>
      </c>
      <c r="D30" s="38"/>
      <c r="E30" s="38"/>
      <c r="F30" s="38"/>
      <c r="G30" s="39"/>
      <c r="H30" s="38"/>
      <c r="I30" s="39"/>
      <c r="J30" s="39"/>
      <c r="K30" s="39"/>
      <c r="L30" s="40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4" customFormat="1" ht="15.75" thickBot="1">
      <c r="B32" s="25"/>
      <c r="C32" s="26" t="s">
        <v>31</v>
      </c>
      <c r="D32" s="26"/>
      <c r="E32" s="26"/>
      <c r="F32" s="26"/>
      <c r="G32" s="42">
        <f>SUM(G22:G31)</f>
        <v>7957.8</v>
      </c>
      <c r="H32" s="27"/>
      <c r="I32" s="27"/>
      <c r="J32" s="27"/>
      <c r="K32" s="27"/>
      <c r="L32" s="28"/>
    </row>
    <row r="33" spans="2:12" s="24" customFormat="1" ht="15.75" thickBot="1">
      <c r="B33" s="25"/>
      <c r="C33" s="26"/>
      <c r="D33" s="26"/>
      <c r="E33" s="26"/>
      <c r="F33" s="26"/>
      <c r="G33" s="21"/>
      <c r="H33" s="26"/>
      <c r="I33" s="27"/>
      <c r="J33" s="27"/>
      <c r="K33" s="27"/>
      <c r="L33" s="28"/>
    </row>
    <row r="34" spans="2:12" s="2" customFormat="1" ht="15.75" thickBot="1">
      <c r="B34" s="19"/>
      <c r="C34" s="20" t="s">
        <v>37</v>
      </c>
      <c r="D34" s="20"/>
      <c r="E34" s="45" t="s">
        <v>50</v>
      </c>
      <c r="F34" s="20"/>
      <c r="G34" s="42">
        <f>SUM(G35:G46)</f>
        <v>5563.760000000001</v>
      </c>
      <c r="H34" s="20"/>
      <c r="I34" s="31"/>
      <c r="J34" s="31"/>
      <c r="K34" s="31"/>
      <c r="L34" s="32"/>
    </row>
    <row r="35" spans="2:12" s="24" customFormat="1" ht="12.75">
      <c r="B35" s="25" t="s">
        <v>53</v>
      </c>
      <c r="C35" s="24" t="s">
        <v>38</v>
      </c>
      <c r="E35" s="26"/>
      <c r="F35" s="26"/>
      <c r="G35" s="27">
        <v>577.77</v>
      </c>
      <c r="H35" s="27"/>
      <c r="I35" s="27"/>
      <c r="J35" s="27"/>
      <c r="K35" s="27"/>
      <c r="L35" s="28"/>
    </row>
    <row r="36" spans="2:12" s="24" customFormat="1" ht="12.75">
      <c r="B36" s="44"/>
      <c r="C36" s="24" t="s">
        <v>39</v>
      </c>
      <c r="E36" s="26"/>
      <c r="F36" s="26"/>
      <c r="G36" s="27">
        <v>372.07</v>
      </c>
      <c r="H36" s="27"/>
      <c r="I36" s="27"/>
      <c r="J36" s="27"/>
      <c r="K36" s="27"/>
      <c r="L36" s="28"/>
    </row>
    <row r="37" spans="2:12" s="24" customFormat="1" ht="12.75">
      <c r="B37" s="44"/>
      <c r="C37" s="24" t="s">
        <v>40</v>
      </c>
      <c r="E37" s="26"/>
      <c r="F37" s="26"/>
      <c r="G37" s="27">
        <v>459.21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41</v>
      </c>
      <c r="D38" s="26"/>
      <c r="E38" s="26"/>
      <c r="F38" s="26"/>
      <c r="G38" s="27">
        <v>463.35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42</v>
      </c>
      <c r="D39" s="26"/>
      <c r="E39" s="26"/>
      <c r="F39" s="26"/>
      <c r="G39" s="27">
        <v>487.06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43</v>
      </c>
      <c r="D40" s="26"/>
      <c r="E40" s="26"/>
      <c r="F40" s="26"/>
      <c r="G40" s="27">
        <v>418.56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44</v>
      </c>
      <c r="D41" s="26"/>
      <c r="E41" s="26"/>
      <c r="F41" s="26"/>
      <c r="G41" s="27">
        <v>494.78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45</v>
      </c>
      <c r="D42" s="26"/>
      <c r="E42" s="26"/>
      <c r="F42" s="26"/>
      <c r="G42" s="27">
        <v>467.87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46</v>
      </c>
      <c r="D43" s="26"/>
      <c r="E43" s="26"/>
      <c r="F43" s="26"/>
      <c r="G43" s="27">
        <v>418.18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47</v>
      </c>
      <c r="D44" s="26"/>
      <c r="E44" s="26"/>
      <c r="F44" s="26"/>
      <c r="G44" s="27">
        <v>508.14</v>
      </c>
      <c r="H44" s="27"/>
      <c r="I44" s="27"/>
      <c r="J44" s="27"/>
      <c r="K44" s="27"/>
      <c r="L44" s="28"/>
    </row>
    <row r="45" spans="2:12" s="24" customFormat="1" ht="12.75">
      <c r="B45" s="25"/>
      <c r="C45" s="24" t="s">
        <v>48</v>
      </c>
      <c r="D45" s="26"/>
      <c r="E45" s="26"/>
      <c r="F45" s="26"/>
      <c r="G45" s="27">
        <v>448.48</v>
      </c>
      <c r="H45" s="27"/>
      <c r="I45" s="27"/>
      <c r="J45" s="27"/>
      <c r="K45" s="27"/>
      <c r="L45" s="28"/>
    </row>
    <row r="46" spans="2:12" s="24" customFormat="1" ht="13.5" thickBot="1">
      <c r="B46" s="25"/>
      <c r="C46" s="24" t="s">
        <v>49</v>
      </c>
      <c r="D46" s="26"/>
      <c r="E46" s="26"/>
      <c r="F46" s="26"/>
      <c r="G46" s="27">
        <v>448.29</v>
      </c>
      <c r="H46" s="27"/>
      <c r="I46" s="27"/>
      <c r="J46" s="27"/>
      <c r="K46" s="27"/>
      <c r="L46" s="28"/>
    </row>
    <row r="47" spans="2:12" s="2" customFormat="1" ht="15.75" thickBot="1">
      <c r="B47" s="19"/>
      <c r="C47" s="20" t="s">
        <v>26</v>
      </c>
      <c r="D47" s="20"/>
      <c r="E47" s="20"/>
      <c r="F47" s="20"/>
      <c r="G47" s="42">
        <f>SUM(G48:G52)</f>
        <v>481.8</v>
      </c>
      <c r="H47" s="20"/>
      <c r="I47" s="31"/>
      <c r="J47" s="31"/>
      <c r="K47" s="31"/>
      <c r="L47" s="32"/>
    </row>
    <row r="48" spans="2:12" s="24" customFormat="1" ht="12.75">
      <c r="B48" s="25" t="s">
        <v>53</v>
      </c>
      <c r="C48" s="26" t="s">
        <v>27</v>
      </c>
      <c r="D48" s="26"/>
      <c r="E48" s="26"/>
      <c r="F48" s="26"/>
      <c r="G48" s="27">
        <v>120.45</v>
      </c>
      <c r="H48" s="27"/>
      <c r="I48" s="27"/>
      <c r="J48" s="27"/>
      <c r="K48" s="27"/>
      <c r="L48" s="28"/>
    </row>
    <row r="49" spans="2:12" s="24" customFormat="1" ht="12.75">
      <c r="B49" s="25"/>
      <c r="C49" s="26" t="s">
        <v>28</v>
      </c>
      <c r="D49" s="26"/>
      <c r="E49" s="26"/>
      <c r="F49" s="26"/>
      <c r="G49" s="27">
        <v>120.45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29</v>
      </c>
      <c r="D50" s="26"/>
      <c r="E50" s="26"/>
      <c r="F50" s="26"/>
      <c r="G50" s="27">
        <v>120.45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30</v>
      </c>
      <c r="D51" s="26"/>
      <c r="E51" s="26"/>
      <c r="F51" s="26"/>
      <c r="G51" s="27">
        <v>120.45</v>
      </c>
      <c r="H51" s="27"/>
      <c r="I51" s="27"/>
      <c r="J51" s="27"/>
      <c r="K51" s="27"/>
      <c r="L51" s="2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33" customFormat="1" ht="16.5" thickBot="1">
      <c r="B53" s="34"/>
      <c r="C53" s="35" t="s">
        <v>31</v>
      </c>
      <c r="D53" s="35"/>
      <c r="E53" s="35"/>
      <c r="F53" s="35"/>
      <c r="G53" s="36">
        <f aca="true" t="shared" si="0" ref="G53:L53">G18+G21</f>
        <v>14003.36</v>
      </c>
      <c r="H53" s="36">
        <f t="shared" si="0"/>
        <v>30736.92</v>
      </c>
      <c r="I53" s="36">
        <f t="shared" si="0"/>
        <v>4610.5380000000005</v>
      </c>
      <c r="J53" s="43">
        <f t="shared" si="0"/>
        <v>26126.381999999998</v>
      </c>
      <c r="K53" s="36">
        <f t="shared" si="0"/>
        <v>-21685.63</v>
      </c>
      <c r="L53" s="43">
        <f t="shared" si="0"/>
        <v>33808.652</v>
      </c>
    </row>
    <row r="55" ht="12.75">
      <c r="B55" t="s">
        <v>32</v>
      </c>
    </row>
    <row r="57" ht="12.75">
      <c r="B57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L55"/>
  <sheetViews>
    <sheetView tabSelected="1" workbookViewId="0" topLeftCell="C22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</v>
      </c>
    </row>
    <row r="2" s="1" customFormat="1" ht="14.25">
      <c r="E2" s="1" t="s">
        <v>65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68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6" t="s">
        <v>11</v>
      </c>
    </row>
    <row r="11" spans="2:12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69</v>
      </c>
      <c r="L11" s="10" t="s">
        <v>16</v>
      </c>
    </row>
    <row r="12" spans="2:12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10" t="s">
        <v>23</v>
      </c>
    </row>
    <row r="18" spans="2:12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SUM(G19:G20)</f>
        <v>0</v>
      </c>
      <c r="H18" s="19">
        <v>15244.2</v>
      </c>
      <c r="I18" s="22">
        <f>H18*15%</f>
        <v>2286.63</v>
      </c>
      <c r="J18" s="22">
        <f>H18-I18</f>
        <v>12957.57</v>
      </c>
      <c r="K18" s="22">
        <v>-40092.32</v>
      </c>
      <c r="L18" s="23">
        <f>J18-K18-G18</f>
        <v>53049.89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25</v>
      </c>
      <c r="D21" s="20"/>
      <c r="E21" s="20"/>
      <c r="F21" s="20"/>
      <c r="G21" s="21">
        <f>G30+G32+G45</f>
        <v>12909.57</v>
      </c>
      <c r="H21" s="20">
        <v>15492.72</v>
      </c>
      <c r="I21" s="29">
        <f>H21*15%</f>
        <v>2323.908</v>
      </c>
      <c r="J21" s="22">
        <f>H21-I21</f>
        <v>13168.812</v>
      </c>
      <c r="K21" s="30">
        <v>6283.67</v>
      </c>
      <c r="L21" s="23">
        <f>J21-K21-G21</f>
        <v>-6024.428</v>
      </c>
    </row>
    <row r="22" spans="2:12" s="24" customFormat="1" ht="12.75">
      <c r="B22" s="25"/>
      <c r="C22" s="26" t="s">
        <v>59</v>
      </c>
      <c r="D22" s="26"/>
      <c r="E22" s="26"/>
      <c r="F22" s="26"/>
      <c r="G22" s="27"/>
      <c r="H22" s="26"/>
      <c r="I22" s="27"/>
      <c r="J22" s="27"/>
      <c r="K22" s="27"/>
      <c r="L22" s="28"/>
    </row>
    <row r="23" spans="2:12" s="41" customFormat="1" ht="12.75">
      <c r="B23" s="37">
        <v>1</v>
      </c>
      <c r="C23" s="38" t="s">
        <v>60</v>
      </c>
      <c r="D23" s="38"/>
      <c r="E23" s="38"/>
      <c r="F23" s="38"/>
      <c r="G23" s="39">
        <v>3548.75</v>
      </c>
      <c r="H23" s="38"/>
      <c r="I23" s="39"/>
      <c r="J23" s="39"/>
      <c r="K23" s="39"/>
      <c r="L23" s="40"/>
    </row>
    <row r="24" spans="2:12" s="41" customFormat="1" ht="12.75">
      <c r="B24" s="37"/>
      <c r="C24" s="38" t="s">
        <v>61</v>
      </c>
      <c r="D24" s="38"/>
      <c r="E24" s="38"/>
      <c r="F24" s="38"/>
      <c r="G24" s="39"/>
      <c r="H24" s="38"/>
      <c r="I24" s="39"/>
      <c r="J24" s="39"/>
      <c r="K24" s="39"/>
      <c r="L24" s="40"/>
    </row>
    <row r="25" spans="2:12" s="24" customFormat="1" ht="12.75">
      <c r="B25" s="25"/>
      <c r="C25" s="26" t="s">
        <v>62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ht="12.75">
      <c r="B26" s="7">
        <v>1</v>
      </c>
      <c r="C26" s="8" t="s">
        <v>36</v>
      </c>
      <c r="D26" s="8"/>
      <c r="E26" s="8"/>
      <c r="F26" s="8"/>
      <c r="G26" s="9">
        <v>3860</v>
      </c>
      <c r="H26" s="9"/>
      <c r="I26" s="9"/>
      <c r="J26" s="9"/>
      <c r="K26" s="9"/>
      <c r="L26" s="10"/>
    </row>
    <row r="27" spans="2:12" s="24" customFormat="1" ht="12.75">
      <c r="B27" s="25"/>
      <c r="C27" s="26" t="s">
        <v>63</v>
      </c>
      <c r="D27" s="26"/>
      <c r="E27" s="26"/>
      <c r="F27" s="26"/>
      <c r="G27" s="27"/>
      <c r="H27" s="26"/>
      <c r="I27" s="27"/>
      <c r="J27" s="27"/>
      <c r="K27" s="27"/>
      <c r="L27" s="28"/>
    </row>
    <row r="28" spans="2:12" s="41" customFormat="1" ht="12.75">
      <c r="B28" s="37">
        <v>1</v>
      </c>
      <c r="C28" s="38" t="s">
        <v>64</v>
      </c>
      <c r="D28" s="38"/>
      <c r="E28" s="38"/>
      <c r="F28" s="38"/>
      <c r="G28" s="39">
        <v>1805.32</v>
      </c>
      <c r="H28" s="38"/>
      <c r="I28" s="39"/>
      <c r="J28" s="39"/>
      <c r="K28" s="39"/>
      <c r="L28" s="40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4" customFormat="1" ht="15.75" thickBot="1">
      <c r="B30" s="25"/>
      <c r="C30" s="26" t="s">
        <v>31</v>
      </c>
      <c r="D30" s="26"/>
      <c r="E30" s="26"/>
      <c r="F30" s="26"/>
      <c r="G30" s="42">
        <f>SUM(G22:G29)</f>
        <v>9214.07</v>
      </c>
      <c r="H30" s="27"/>
      <c r="I30" s="27"/>
      <c r="J30" s="27"/>
      <c r="K30" s="27"/>
      <c r="L30" s="28"/>
    </row>
    <row r="31" spans="2:12" s="24" customFormat="1" ht="15.75" thickBot="1">
      <c r="B31" s="25"/>
      <c r="C31" s="26"/>
      <c r="D31" s="26"/>
      <c r="E31" s="26"/>
      <c r="F31" s="26"/>
      <c r="G31" s="21"/>
      <c r="H31" s="26"/>
      <c r="I31" s="27"/>
      <c r="J31" s="27"/>
      <c r="K31" s="27"/>
      <c r="L31" s="28"/>
    </row>
    <row r="32" spans="2:12" s="2" customFormat="1" ht="15.75" thickBot="1">
      <c r="B32" s="19"/>
      <c r="C32" s="20" t="s">
        <v>37</v>
      </c>
      <c r="D32" s="20"/>
      <c r="E32" s="45" t="s">
        <v>50</v>
      </c>
      <c r="F32" s="20"/>
      <c r="G32" s="42">
        <f>SUM(G33:G44)</f>
        <v>3213.7000000000003</v>
      </c>
      <c r="H32" s="20"/>
      <c r="I32" s="31"/>
      <c r="J32" s="31"/>
      <c r="K32" s="31"/>
      <c r="L32" s="32"/>
    </row>
    <row r="33" spans="2:12" s="24" customFormat="1" ht="12.75">
      <c r="B33" s="25" t="s">
        <v>0</v>
      </c>
      <c r="C33" s="24" t="s">
        <v>38</v>
      </c>
      <c r="E33" s="26"/>
      <c r="F33" s="26"/>
      <c r="G33" s="27">
        <v>519.62</v>
      </c>
      <c r="H33" s="27"/>
      <c r="I33" s="27"/>
      <c r="J33" s="27"/>
      <c r="K33" s="27"/>
      <c r="L33" s="28"/>
    </row>
    <row r="34" spans="2:12" s="24" customFormat="1" ht="12.75">
      <c r="B34" s="44"/>
      <c r="C34" s="24" t="s">
        <v>39</v>
      </c>
      <c r="E34" s="26"/>
      <c r="F34" s="26"/>
      <c r="G34" s="27">
        <v>447.92</v>
      </c>
      <c r="H34" s="27"/>
      <c r="I34" s="27"/>
      <c r="J34" s="27"/>
      <c r="K34" s="27"/>
      <c r="L34" s="28"/>
    </row>
    <row r="35" spans="2:12" s="24" customFormat="1" ht="12.75">
      <c r="B35" s="44"/>
      <c r="C35" s="24" t="s">
        <v>40</v>
      </c>
      <c r="E35" s="26"/>
      <c r="F35" s="26"/>
      <c r="G35" s="27">
        <v>478.97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41</v>
      </c>
      <c r="D36" s="26"/>
      <c r="E36" s="26"/>
      <c r="F36" s="26"/>
      <c r="G36" s="27">
        <v>472.38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42</v>
      </c>
      <c r="D37" s="26"/>
      <c r="E37" s="26"/>
      <c r="F37" s="26"/>
      <c r="G37" s="27">
        <v>461.09</v>
      </c>
      <c r="H37" s="27"/>
      <c r="I37" s="27"/>
      <c r="J37" s="27"/>
      <c r="K37" s="27"/>
      <c r="L37" s="28"/>
    </row>
    <row r="38" spans="2:12" s="24" customFormat="1" ht="12.75">
      <c r="B38" s="25"/>
      <c r="C38" s="24" t="s">
        <v>43</v>
      </c>
      <c r="D38" s="26"/>
      <c r="E38" s="26"/>
      <c r="F38" s="26"/>
      <c r="G38" s="27">
        <v>401.05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44</v>
      </c>
      <c r="D39" s="26"/>
      <c r="E39" s="26"/>
      <c r="F39" s="26"/>
      <c r="G39" s="27">
        <v>432.67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45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4" customFormat="1" ht="12.75">
      <c r="B41" s="25"/>
      <c r="C41" s="26" t="s">
        <v>46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4" customFormat="1" ht="12.75">
      <c r="B42" s="25"/>
      <c r="C42" s="24" t="s">
        <v>47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24" customFormat="1" ht="12.75">
      <c r="B43" s="25"/>
      <c r="C43" s="24" t="s">
        <v>48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24" customFormat="1" ht="13.5" thickBot="1">
      <c r="B44" s="25"/>
      <c r="C44" s="24" t="s">
        <v>49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2" customFormat="1" ht="15.75" thickBot="1">
      <c r="B45" s="19"/>
      <c r="C45" s="20" t="s">
        <v>26</v>
      </c>
      <c r="D45" s="20"/>
      <c r="E45" s="20"/>
      <c r="F45" s="20"/>
      <c r="G45" s="42">
        <f>SUM(G46:G50)</f>
        <v>481.8</v>
      </c>
      <c r="H45" s="20"/>
      <c r="I45" s="31"/>
      <c r="J45" s="31"/>
      <c r="K45" s="31"/>
      <c r="L45" s="32"/>
    </row>
    <row r="46" spans="2:12" s="24" customFormat="1" ht="12.75">
      <c r="B46" s="25" t="s">
        <v>0</v>
      </c>
      <c r="C46" s="26" t="s">
        <v>27</v>
      </c>
      <c r="D46" s="26"/>
      <c r="E46" s="26"/>
      <c r="F46" s="26"/>
      <c r="G46" s="27">
        <v>120.45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28</v>
      </c>
      <c r="D47" s="26"/>
      <c r="E47" s="26"/>
      <c r="F47" s="26"/>
      <c r="G47" s="27">
        <v>120.45</v>
      </c>
      <c r="H47" s="27"/>
      <c r="I47" s="27"/>
      <c r="J47" s="27"/>
      <c r="K47" s="27"/>
      <c r="L47" s="28"/>
    </row>
    <row r="48" spans="2:12" s="24" customFormat="1" ht="12.75">
      <c r="B48" s="25"/>
      <c r="C48" s="26" t="s">
        <v>29</v>
      </c>
      <c r="D48" s="26"/>
      <c r="E48" s="26"/>
      <c r="F48" s="26"/>
      <c r="G48" s="27">
        <v>120.45</v>
      </c>
      <c r="H48" s="27"/>
      <c r="I48" s="27"/>
      <c r="J48" s="27"/>
      <c r="K48" s="27"/>
      <c r="L48" s="28"/>
    </row>
    <row r="49" spans="2:12" s="24" customFormat="1" ht="12.75">
      <c r="B49" s="25"/>
      <c r="C49" s="26" t="s">
        <v>30</v>
      </c>
      <c r="D49" s="26"/>
      <c r="E49" s="26"/>
      <c r="F49" s="26"/>
      <c r="G49" s="27">
        <v>120.45</v>
      </c>
      <c r="H49" s="27"/>
      <c r="I49" s="27"/>
      <c r="J49" s="27"/>
      <c r="K49" s="27"/>
      <c r="L49" s="28"/>
    </row>
    <row r="50" spans="2:12" ht="13.5" thickBot="1">
      <c r="B50" s="7"/>
      <c r="C50" s="8"/>
      <c r="D50" s="8"/>
      <c r="E50" s="8"/>
      <c r="F50" s="8"/>
      <c r="G50" s="9"/>
      <c r="H50" s="9"/>
      <c r="I50" s="9"/>
      <c r="J50" s="9"/>
      <c r="K50" s="9"/>
      <c r="L50" s="10"/>
    </row>
    <row r="51" spans="2:12" s="33" customFormat="1" ht="16.5" thickBot="1">
      <c r="B51" s="34"/>
      <c r="C51" s="35" t="s">
        <v>31</v>
      </c>
      <c r="D51" s="35"/>
      <c r="E51" s="35"/>
      <c r="F51" s="35"/>
      <c r="G51" s="36">
        <f aca="true" t="shared" si="0" ref="G51:L51">G18+G21</f>
        <v>12909.57</v>
      </c>
      <c r="H51" s="36">
        <f t="shared" si="0"/>
        <v>30736.92</v>
      </c>
      <c r="I51" s="36">
        <f t="shared" si="0"/>
        <v>4610.5380000000005</v>
      </c>
      <c r="J51" s="43">
        <f t="shared" si="0"/>
        <v>26126.381999999998</v>
      </c>
      <c r="K51" s="36">
        <f t="shared" si="0"/>
        <v>-33808.65</v>
      </c>
      <c r="L51" s="43">
        <f t="shared" si="0"/>
        <v>47025.462</v>
      </c>
    </row>
    <row r="53" ht="12.75">
      <c r="B53" t="s">
        <v>32</v>
      </c>
    </row>
    <row r="55" ht="12.75">
      <c r="B55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2013-10-04T11:56:01Z</cp:lastPrinted>
  <dcterms:created xsi:type="dcterms:W3CDTF">1996-10-08T23:32:33Z</dcterms:created>
  <dcterms:modified xsi:type="dcterms:W3CDTF">2014-11-21T11:14:38Z</dcterms:modified>
  <cp:category/>
  <cp:version/>
  <cp:contentType/>
  <cp:contentStatus/>
</cp:coreProperties>
</file>