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<sst xmlns="http://schemas.openxmlformats.org/spreadsheetml/2006/main" count="124" uniqueCount="68">
  <si>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</si>
  <si>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</si>
  <si>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</si>
  <si>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</si>
  <si>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</si>
  <si>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</si>
  <si>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</si>
  <si>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</si>
  <si>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</si>
  <si>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</si>
  <si>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</si>
  <si>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</si>
  <si>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</si>
  <si>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</si>
  <si>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</si>
  <si>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</si>
  <si>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</si>
  <si>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</si>
  <si>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</si>
  <si>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</si>
  <si>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</si>
  <si>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</si>
  <si>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</si>
  <si>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</si>
  <si>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</si>
  <si>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</si>
  <si>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</si>
  <si>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</si>
  <si>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</si>
  <si>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</si>
  <si>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</si>
  <si>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</si>
  <si>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</si>
  <si>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д.53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</si>
  <si>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</si>
  <si>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</si>
  <si>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</si>
  <si>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</si>
  <si>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</si>
  <si>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</si>
  <si>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</si>
  <si>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</si>
  <si>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</si>
  <si>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</si>
  <si>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</si>
  <si>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</si>
  <si>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</si>
  <si>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</si>
  <si>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2013г</t>
  </si>
  <si>
    <t>181,6 м2</t>
  </si>
  <si>
    <t>Июнь 2013г</t>
  </si>
  <si>
    <t>Подвозка песка для строительных работ</t>
  </si>
  <si>
    <t>Ремонт кровли местами над кв.1,2,6</t>
  </si>
  <si>
    <t>Директор ООО "Районная управляющая организация"</t>
  </si>
  <si>
    <t>Август 2013г</t>
  </si>
  <si>
    <t>Изготовление помойной ямы</t>
  </si>
  <si>
    <t xml:space="preserve">Производство земляных работ для </t>
  </si>
  <si>
    <t>изготовления помойной ямы</t>
  </si>
  <si>
    <t>2014г</t>
  </si>
  <si>
    <t xml:space="preserve"> </t>
  </si>
  <si>
    <t>Март 2013г</t>
  </si>
  <si>
    <t>Сминусовано по исполнительному листу</t>
  </si>
  <si>
    <t>за период с марта 2008г по декабрь 2011г</t>
  </si>
  <si>
    <t>с кв.5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</si>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</sst>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L58"/>
  <sheetViews>
    <sheetView workbookViewId="0" topLeftCell="C35">
      <selection activeCell="H27" sqref="H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SUM(G19:G26)</f>
        <v>92997.63</v>
      </c>
      <c r="H18" s="19">
        <v>12630.48</v>
      </c>
      <c r="I18" s="22">
        <f>H18*15%</f>
        <v>1894.572</v>
      </c>
      <c r="J18" s="22">
        <f>H18-I18</f>
        <v>10735.908</v>
      </c>
      <c r="K18" s="22">
        <v>-6168.21</v>
      </c>
      <c r="L18" s="23">
        <f>J18-K18-G18</f>
        <v>-76093.512</v>
      </c>
    </row>
    <row r="19" spans="2:12" s="24" customFormat="1" ht="12.75">
      <c r="B19" s="25"/>
      <c r="C19" s="26" t="s">
        <v>50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7" customFormat="1" ht="12.75">
      <c r="B20" s="38">
        <v>1</v>
      </c>
      <c r="C20" s="39" t="s">
        <v>51</v>
      </c>
      <c r="D20" s="39"/>
      <c r="E20" s="39"/>
      <c r="F20" s="39"/>
      <c r="G20" s="40">
        <v>2600</v>
      </c>
      <c r="H20" s="40"/>
      <c r="I20" s="40"/>
      <c r="J20" s="40"/>
      <c r="K20" s="40"/>
      <c r="L20" s="41"/>
    </row>
    <row r="21" spans="2:12" s="37" customFormat="1" ht="12.75">
      <c r="B21" s="38">
        <v>2</v>
      </c>
      <c r="C21" s="39" t="s">
        <v>52</v>
      </c>
      <c r="D21" s="39"/>
      <c r="E21" s="39"/>
      <c r="F21" s="39"/>
      <c r="G21" s="40">
        <v>11098.72</v>
      </c>
      <c r="H21" s="40"/>
      <c r="I21" s="40"/>
      <c r="J21" s="40"/>
      <c r="K21" s="40"/>
      <c r="L21" s="41"/>
    </row>
    <row r="22" spans="2:12" s="24" customFormat="1" ht="12.75">
      <c r="B22" s="25"/>
      <c r="C22" s="26" t="s">
        <v>54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ht="12.75">
      <c r="B23" s="7">
        <v>1</v>
      </c>
      <c r="C23" s="42" t="s">
        <v>55</v>
      </c>
      <c r="D23" s="8"/>
      <c r="E23" s="8"/>
      <c r="F23" s="8"/>
      <c r="G23" s="9">
        <v>75498.91</v>
      </c>
      <c r="H23" s="9"/>
      <c r="I23" s="9"/>
      <c r="J23" s="9"/>
      <c r="K23" s="9"/>
      <c r="L23" s="10"/>
    </row>
    <row r="24" spans="2:12" ht="12.75">
      <c r="B24" s="7">
        <v>2</v>
      </c>
      <c r="C24" s="42" t="s">
        <v>56</v>
      </c>
      <c r="D24" s="8"/>
      <c r="E24" s="8"/>
      <c r="F24" s="8"/>
      <c r="G24" s="9"/>
      <c r="H24" s="9"/>
      <c r="I24" s="9"/>
      <c r="J24" s="9"/>
      <c r="K24" s="9"/>
      <c r="L24" s="10"/>
    </row>
    <row r="25" spans="2:12" ht="12.75">
      <c r="B25" s="7"/>
      <c r="C25" s="42" t="s">
        <v>57</v>
      </c>
      <c r="D25" s="8"/>
      <c r="E25" s="8"/>
      <c r="F25" s="8"/>
      <c r="G25" s="9">
        <v>3800</v>
      </c>
      <c r="H25" s="9"/>
      <c r="I25" s="9"/>
      <c r="J25" s="9"/>
      <c r="K25" s="9"/>
      <c r="L25" s="10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>
        <v>2</v>
      </c>
      <c r="C27" s="20" t="s">
        <v>24</v>
      </c>
      <c r="D27" s="20"/>
      <c r="E27" s="20"/>
      <c r="F27" s="20"/>
      <c r="G27" s="21">
        <f>G33+G35+G48</f>
        <v>7474.5199999999995</v>
      </c>
      <c r="H27" s="20">
        <v>12805.2</v>
      </c>
      <c r="I27" s="29">
        <f>H27*15%</f>
        <v>1920.78</v>
      </c>
      <c r="J27" s="22">
        <f>H27-I27</f>
        <v>10884.42</v>
      </c>
      <c r="K27" s="30">
        <v>-7624.61</v>
      </c>
      <c r="L27" s="23">
        <f>J27-K27-G27</f>
        <v>11034.509999999998</v>
      </c>
    </row>
    <row r="28" spans="1:12" s="24" customFormat="1" ht="12.75">
      <c r="A28" s="24" t="s">
        <v>59</v>
      </c>
      <c r="B28" s="25"/>
      <c r="C28" s="26" t="s">
        <v>60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ht="12.75">
      <c r="B29" s="7">
        <v>1</v>
      </c>
      <c r="C29" s="42" t="s">
        <v>61</v>
      </c>
      <c r="D29" s="8"/>
      <c r="E29" s="8"/>
      <c r="F29" s="8"/>
      <c r="G29" s="9">
        <v>1641</v>
      </c>
      <c r="H29" s="52"/>
      <c r="I29" s="9"/>
      <c r="J29" s="9"/>
      <c r="K29" s="9"/>
      <c r="L29" s="10"/>
    </row>
    <row r="30" spans="2:12" ht="12.75">
      <c r="B30" s="7"/>
      <c r="C30" s="42" t="s">
        <v>62</v>
      </c>
      <c r="D30" s="8"/>
      <c r="E30" s="8"/>
      <c r="F30" s="8"/>
      <c r="G30" s="9"/>
      <c r="H30" s="52"/>
      <c r="I30" s="9"/>
      <c r="J30" s="9"/>
      <c r="K30" s="9"/>
      <c r="L30" s="10"/>
    </row>
    <row r="31" spans="2:12" ht="12.75">
      <c r="B31" s="7"/>
      <c r="C31" s="42" t="s">
        <v>63</v>
      </c>
      <c r="D31" s="8"/>
      <c r="E31" s="8"/>
      <c r="F31" s="8"/>
      <c r="G31" s="9"/>
      <c r="H31" s="52"/>
      <c r="I31" s="9"/>
      <c r="J31" s="9"/>
      <c r="K31" s="9"/>
      <c r="L31" s="10"/>
    </row>
    <row r="32" spans="2:12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10"/>
    </row>
    <row r="33" spans="2:12" ht="15.75" thickBot="1">
      <c r="B33" s="7"/>
      <c r="C33" s="42" t="s">
        <v>30</v>
      </c>
      <c r="D33" s="8"/>
      <c r="E33" s="8"/>
      <c r="F33" s="8"/>
      <c r="G33" s="43">
        <f>SUM(G28:G32)</f>
        <v>1641</v>
      </c>
      <c r="H33" s="9"/>
      <c r="I33" s="9"/>
      <c r="J33" s="9"/>
      <c r="K33" s="9"/>
      <c r="L33" s="10"/>
    </row>
    <row r="34" spans="2:12" ht="13.5" thickBot="1">
      <c r="B34" s="7"/>
      <c r="C34" s="8"/>
      <c r="D34" s="8"/>
      <c r="E34" s="8"/>
      <c r="F34" s="8"/>
      <c r="G34" s="9"/>
      <c r="H34" s="9"/>
      <c r="I34" s="9"/>
      <c r="J34" s="9"/>
      <c r="K34" s="9"/>
      <c r="L34" s="10"/>
    </row>
    <row r="35" spans="2:12" s="2" customFormat="1" ht="15.75" thickBot="1">
      <c r="B35" s="19"/>
      <c r="C35" s="20" t="s">
        <v>35</v>
      </c>
      <c r="D35" s="20"/>
      <c r="E35" s="49" t="s">
        <v>49</v>
      </c>
      <c r="F35" s="20"/>
      <c r="G35" s="43">
        <f>SUM(G36:G47)</f>
        <v>5368.639999999999</v>
      </c>
      <c r="H35" s="20"/>
      <c r="I35" s="31"/>
      <c r="J35" s="31"/>
      <c r="K35" s="31"/>
      <c r="L35" s="32"/>
    </row>
    <row r="36" spans="2:12" s="2" customFormat="1" ht="15">
      <c r="B36" s="25" t="s">
        <v>48</v>
      </c>
      <c r="C36" s="24" t="s">
        <v>36</v>
      </c>
      <c r="D36" s="45"/>
      <c r="E36" s="45"/>
      <c r="F36" s="45"/>
      <c r="G36" s="50">
        <v>557.51</v>
      </c>
      <c r="H36" s="45"/>
      <c r="I36" s="46"/>
      <c r="J36" s="46"/>
      <c r="K36" s="46"/>
      <c r="L36" s="47"/>
    </row>
    <row r="37" spans="2:12" s="2" customFormat="1" ht="15">
      <c r="B37" s="48"/>
      <c r="C37" s="24" t="s">
        <v>37</v>
      </c>
      <c r="D37" s="45"/>
      <c r="E37" s="45"/>
      <c r="F37" s="45"/>
      <c r="G37" s="50">
        <v>359.02</v>
      </c>
      <c r="H37" s="45"/>
      <c r="I37" s="46"/>
      <c r="J37" s="46"/>
      <c r="K37" s="46"/>
      <c r="L37" s="47"/>
    </row>
    <row r="38" spans="2:12" s="2" customFormat="1" ht="15">
      <c r="B38" s="48"/>
      <c r="C38" s="24" t="s">
        <v>38</v>
      </c>
      <c r="D38" s="45"/>
      <c r="E38" s="45"/>
      <c r="F38" s="45"/>
      <c r="G38" s="50">
        <v>443.1</v>
      </c>
      <c r="H38" s="45"/>
      <c r="I38" s="46"/>
      <c r="J38" s="46"/>
      <c r="K38" s="46"/>
      <c r="L38" s="47"/>
    </row>
    <row r="39" spans="2:12" s="24" customFormat="1" ht="12.75">
      <c r="B39" s="25"/>
      <c r="C39" s="26" t="s">
        <v>39</v>
      </c>
      <c r="D39" s="26"/>
      <c r="E39" s="26"/>
      <c r="F39" s="26"/>
      <c r="G39" s="50">
        <v>447.1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40</v>
      </c>
      <c r="D40" s="26"/>
      <c r="E40" s="26"/>
      <c r="F40" s="26"/>
      <c r="G40" s="50">
        <v>469.98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41</v>
      </c>
      <c r="D41" s="26"/>
      <c r="E41" s="26"/>
      <c r="F41" s="26"/>
      <c r="G41" s="50">
        <v>403.88</v>
      </c>
      <c r="H41" s="27"/>
      <c r="I41" s="27"/>
      <c r="J41" s="27"/>
      <c r="K41" s="27"/>
      <c r="L41" s="28"/>
    </row>
    <row r="42" spans="2:12" s="24" customFormat="1" ht="13.5" thickBot="1">
      <c r="B42" s="25"/>
      <c r="C42" s="24" t="s">
        <v>42</v>
      </c>
      <c r="D42" s="26"/>
      <c r="E42" s="26"/>
      <c r="F42" s="26"/>
      <c r="G42" s="50">
        <v>477.43</v>
      </c>
      <c r="H42" s="27"/>
      <c r="I42" s="27"/>
      <c r="J42" s="27"/>
      <c r="K42" s="27"/>
      <c r="L42" s="28"/>
    </row>
    <row r="43" spans="2:12" s="2" customFormat="1" ht="15">
      <c r="B43" s="25"/>
      <c r="C43" s="26" t="s">
        <v>43</v>
      </c>
      <c r="D43" s="45"/>
      <c r="E43" s="45"/>
      <c r="F43" s="45"/>
      <c r="G43" s="51">
        <v>451.46</v>
      </c>
      <c r="H43" s="45"/>
      <c r="I43" s="46"/>
      <c r="J43" s="46"/>
      <c r="K43" s="46"/>
      <c r="L43" s="47"/>
    </row>
    <row r="44" spans="2:12" s="2" customFormat="1" ht="15">
      <c r="B44" s="48"/>
      <c r="C44" s="26" t="s">
        <v>44</v>
      </c>
      <c r="D44" s="45"/>
      <c r="E44" s="45"/>
      <c r="F44" s="45"/>
      <c r="G44" s="50">
        <v>403.52</v>
      </c>
      <c r="H44" s="45"/>
      <c r="I44" s="46"/>
      <c r="J44" s="46"/>
      <c r="K44" s="46"/>
      <c r="L44" s="47"/>
    </row>
    <row r="45" spans="2:12" s="2" customFormat="1" ht="15">
      <c r="B45" s="48"/>
      <c r="C45" s="24" t="s">
        <v>45</v>
      </c>
      <c r="D45" s="45"/>
      <c r="E45" s="45"/>
      <c r="F45" s="45"/>
      <c r="G45" s="50">
        <v>490.32</v>
      </c>
      <c r="H45" s="45"/>
      <c r="I45" s="46"/>
      <c r="J45" s="46"/>
      <c r="K45" s="46"/>
      <c r="L45" s="47"/>
    </row>
    <row r="46" spans="2:12" s="2" customFormat="1" ht="15">
      <c r="B46" s="48"/>
      <c r="C46" s="24" t="s">
        <v>46</v>
      </c>
      <c r="D46" s="45"/>
      <c r="E46" s="45"/>
      <c r="F46" s="45"/>
      <c r="G46" s="50">
        <v>432.75</v>
      </c>
      <c r="H46" s="45"/>
      <c r="I46" s="46"/>
      <c r="J46" s="46"/>
      <c r="K46" s="46"/>
      <c r="L46" s="47"/>
    </row>
    <row r="47" spans="2:12" s="2" customFormat="1" ht="15.75" thickBot="1">
      <c r="B47" s="48"/>
      <c r="C47" s="24" t="s">
        <v>47</v>
      </c>
      <c r="D47" s="45"/>
      <c r="E47" s="45"/>
      <c r="F47" s="45"/>
      <c r="G47" s="50">
        <v>432.57</v>
      </c>
      <c r="H47" s="45"/>
      <c r="I47" s="46"/>
      <c r="J47" s="46"/>
      <c r="K47" s="46"/>
      <c r="L47" s="47"/>
    </row>
    <row r="48" spans="2:12" s="2" customFormat="1" ht="15.75" thickBot="1">
      <c r="B48" s="19"/>
      <c r="C48" s="20" t="s">
        <v>25</v>
      </c>
      <c r="D48" s="20"/>
      <c r="E48" s="20"/>
      <c r="F48" s="20"/>
      <c r="G48" s="43">
        <f>SUM(G49:G53)</f>
        <v>464.88</v>
      </c>
      <c r="H48" s="20"/>
      <c r="I48" s="31"/>
      <c r="J48" s="31"/>
      <c r="K48" s="31"/>
      <c r="L48" s="32"/>
    </row>
    <row r="49" spans="2:12" s="24" customFormat="1" ht="12.75">
      <c r="B49" s="25" t="s">
        <v>48</v>
      </c>
      <c r="C49" s="26" t="s">
        <v>26</v>
      </c>
      <c r="D49" s="26"/>
      <c r="E49" s="26"/>
      <c r="F49" s="26"/>
      <c r="G49" s="27">
        <v>116.22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27</v>
      </c>
      <c r="D50" s="26"/>
      <c r="E50" s="26"/>
      <c r="F50" s="26"/>
      <c r="G50" s="27">
        <v>116.22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28</v>
      </c>
      <c r="D51" s="26"/>
      <c r="E51" s="26"/>
      <c r="F51" s="26"/>
      <c r="G51" s="27">
        <v>116.22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29</v>
      </c>
      <c r="D52" s="26"/>
      <c r="E52" s="26"/>
      <c r="F52" s="26"/>
      <c r="G52" s="27">
        <v>116.22</v>
      </c>
      <c r="H52" s="27"/>
      <c r="I52" s="27"/>
      <c r="J52" s="27"/>
      <c r="K52" s="27"/>
      <c r="L52" s="28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33" customFormat="1" ht="16.5" thickBot="1">
      <c r="B54" s="34"/>
      <c r="C54" s="35" t="s">
        <v>30</v>
      </c>
      <c r="D54" s="35"/>
      <c r="E54" s="35"/>
      <c r="F54" s="35"/>
      <c r="G54" s="36">
        <f aca="true" t="shared" si="0" ref="G54:L54">G18+G27</f>
        <v>100472.15000000001</v>
      </c>
      <c r="H54" s="36">
        <f t="shared" si="0"/>
        <v>25435.68</v>
      </c>
      <c r="I54" s="44">
        <f t="shared" si="0"/>
        <v>3815.352</v>
      </c>
      <c r="J54" s="44">
        <f t="shared" si="0"/>
        <v>21620.328</v>
      </c>
      <c r="K54" s="36">
        <f t="shared" si="0"/>
        <v>-13792.82</v>
      </c>
      <c r="L54" s="44">
        <f t="shared" si="0"/>
        <v>-65059.00200000001</v>
      </c>
    </row>
    <row r="56" ht="12.75">
      <c r="B56" t="s">
        <v>31</v>
      </c>
    </row>
    <row r="58" ht="12.75">
      <c r="B58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B1:L48"/>
  <sheetViews>
    <sheetView tabSelected="1" workbookViewId="0" topLeftCell="C22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12630.48</v>
      </c>
      <c r="I18" s="22">
        <f>H18*15%</f>
        <v>1894.572</v>
      </c>
      <c r="J18" s="22">
        <f>H18-I18</f>
        <v>10735.908</v>
      </c>
      <c r="K18" s="22">
        <v>76093.51</v>
      </c>
      <c r="L18" s="23">
        <f>J18-K18-G18</f>
        <v>-65357.602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G23+G25+G38</f>
        <v>3565.8900000000003</v>
      </c>
      <c r="H20" s="20">
        <v>12805.2</v>
      </c>
      <c r="I20" s="29">
        <f>H20*15%</f>
        <v>1920.78</v>
      </c>
      <c r="J20" s="22">
        <f>H20-I20</f>
        <v>10884.42</v>
      </c>
      <c r="K20" s="30">
        <v>-11034.51</v>
      </c>
      <c r="L20" s="23">
        <f>J20-K20-G20</f>
        <v>18353.04</v>
      </c>
    </row>
    <row r="21" spans="2:12" s="37" customFormat="1" ht="12.75">
      <c r="B21" s="38"/>
      <c r="C21" s="39"/>
      <c r="D21" s="39"/>
      <c r="E21" s="39"/>
      <c r="F21" s="39"/>
      <c r="G21" s="40"/>
      <c r="H21" s="40"/>
      <c r="I21" s="40"/>
      <c r="J21" s="40"/>
      <c r="K21" s="40"/>
      <c r="L21" s="41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ht="15.75" thickBot="1">
      <c r="B23" s="7"/>
      <c r="C23" s="42" t="s">
        <v>30</v>
      </c>
      <c r="D23" s="8"/>
      <c r="E23" s="8"/>
      <c r="F23" s="8"/>
      <c r="G23" s="43">
        <f>SUM(G21:G22)</f>
        <v>0</v>
      </c>
      <c r="H23" s="9"/>
      <c r="I23" s="9"/>
      <c r="J23" s="9"/>
      <c r="K23" s="9"/>
      <c r="L23" s="10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/>
      <c r="C25" s="20" t="s">
        <v>35</v>
      </c>
      <c r="D25" s="20"/>
      <c r="E25" s="49" t="s">
        <v>49</v>
      </c>
      <c r="F25" s="20"/>
      <c r="G25" s="43">
        <f>SUM(G26:G37)</f>
        <v>3101.01</v>
      </c>
      <c r="H25" s="20"/>
      <c r="I25" s="31"/>
      <c r="J25" s="31"/>
      <c r="K25" s="31"/>
      <c r="L25" s="32"/>
    </row>
    <row r="26" spans="2:12" s="2" customFormat="1" ht="15">
      <c r="B26" s="25" t="s">
        <v>58</v>
      </c>
      <c r="C26" s="24" t="s">
        <v>36</v>
      </c>
      <c r="D26" s="45"/>
      <c r="E26" s="45"/>
      <c r="F26" s="45"/>
      <c r="G26" s="50">
        <v>501.4</v>
      </c>
      <c r="H26" s="45"/>
      <c r="I26" s="46"/>
      <c r="J26" s="46"/>
      <c r="K26" s="46"/>
      <c r="L26" s="47"/>
    </row>
    <row r="27" spans="2:12" s="2" customFormat="1" ht="15">
      <c r="B27" s="48"/>
      <c r="C27" s="24" t="s">
        <v>37</v>
      </c>
      <c r="D27" s="45"/>
      <c r="E27" s="45"/>
      <c r="F27" s="45"/>
      <c r="G27" s="50">
        <v>432.21</v>
      </c>
      <c r="H27" s="45"/>
      <c r="I27" s="46"/>
      <c r="J27" s="46"/>
      <c r="K27" s="46"/>
      <c r="L27" s="47"/>
    </row>
    <row r="28" spans="2:12" s="2" customFormat="1" ht="15">
      <c r="B28" s="48"/>
      <c r="C28" s="24" t="s">
        <v>38</v>
      </c>
      <c r="D28" s="45"/>
      <c r="E28" s="45"/>
      <c r="F28" s="45"/>
      <c r="G28" s="50">
        <v>462.17</v>
      </c>
      <c r="H28" s="45"/>
      <c r="I28" s="46"/>
      <c r="J28" s="46"/>
      <c r="K28" s="46"/>
      <c r="L28" s="47"/>
    </row>
    <row r="29" spans="2:12" s="24" customFormat="1" ht="12.75">
      <c r="B29" s="25"/>
      <c r="C29" s="26" t="s">
        <v>39</v>
      </c>
      <c r="D29" s="26"/>
      <c r="E29" s="26"/>
      <c r="F29" s="26"/>
      <c r="G29" s="50">
        <v>455.82</v>
      </c>
      <c r="H29" s="27"/>
      <c r="I29" s="27"/>
      <c r="J29" s="27"/>
      <c r="K29" s="27"/>
      <c r="L29" s="28"/>
    </row>
    <row r="30" spans="2:12" s="24" customFormat="1" ht="12.75">
      <c r="B30" s="25"/>
      <c r="C30" s="26" t="s">
        <v>40</v>
      </c>
      <c r="D30" s="26"/>
      <c r="E30" s="26"/>
      <c r="F30" s="26"/>
      <c r="G30" s="50">
        <v>444.92</v>
      </c>
      <c r="H30" s="27"/>
      <c r="I30" s="27"/>
      <c r="J30" s="27"/>
      <c r="K30" s="27"/>
      <c r="L30" s="28"/>
    </row>
    <row r="31" spans="2:12" s="24" customFormat="1" ht="12.75">
      <c r="B31" s="25"/>
      <c r="C31" s="24" t="s">
        <v>41</v>
      </c>
      <c r="D31" s="26"/>
      <c r="E31" s="26"/>
      <c r="F31" s="26"/>
      <c r="G31" s="50">
        <v>386.99</v>
      </c>
      <c r="H31" s="27"/>
      <c r="I31" s="27"/>
      <c r="J31" s="27"/>
      <c r="K31" s="27"/>
      <c r="L31" s="28"/>
    </row>
    <row r="32" spans="2:12" s="24" customFormat="1" ht="13.5" thickBot="1">
      <c r="B32" s="25"/>
      <c r="C32" s="24" t="s">
        <v>42</v>
      </c>
      <c r="D32" s="26"/>
      <c r="E32" s="26"/>
      <c r="F32" s="26"/>
      <c r="G32" s="50">
        <v>417.5</v>
      </c>
      <c r="H32" s="27"/>
      <c r="I32" s="27"/>
      <c r="J32" s="27"/>
      <c r="K32" s="27"/>
      <c r="L32" s="28"/>
    </row>
    <row r="33" spans="2:12" s="2" customFormat="1" ht="15">
      <c r="B33" s="25"/>
      <c r="C33" s="26" t="s">
        <v>43</v>
      </c>
      <c r="D33" s="45"/>
      <c r="E33" s="45"/>
      <c r="F33" s="45"/>
      <c r="G33" s="51"/>
      <c r="H33" s="45"/>
      <c r="I33" s="46"/>
      <c r="J33" s="46"/>
      <c r="K33" s="46"/>
      <c r="L33" s="47"/>
    </row>
    <row r="34" spans="2:12" s="2" customFormat="1" ht="15">
      <c r="B34" s="48"/>
      <c r="C34" s="26" t="s">
        <v>44</v>
      </c>
      <c r="D34" s="45"/>
      <c r="E34" s="45"/>
      <c r="F34" s="45"/>
      <c r="G34" s="50"/>
      <c r="H34" s="45"/>
      <c r="I34" s="46"/>
      <c r="J34" s="46"/>
      <c r="K34" s="46"/>
      <c r="L34" s="47"/>
    </row>
    <row r="35" spans="2:12" s="2" customFormat="1" ht="15">
      <c r="B35" s="48"/>
      <c r="C35" s="24" t="s">
        <v>45</v>
      </c>
      <c r="D35" s="45"/>
      <c r="E35" s="45"/>
      <c r="F35" s="45"/>
      <c r="G35" s="50"/>
      <c r="H35" s="45"/>
      <c r="I35" s="46"/>
      <c r="J35" s="46"/>
      <c r="K35" s="46"/>
      <c r="L35" s="47"/>
    </row>
    <row r="36" spans="2:12" s="2" customFormat="1" ht="15">
      <c r="B36" s="48"/>
      <c r="C36" s="24" t="s">
        <v>46</v>
      </c>
      <c r="D36" s="45"/>
      <c r="E36" s="45"/>
      <c r="F36" s="45"/>
      <c r="G36" s="50"/>
      <c r="H36" s="45"/>
      <c r="I36" s="46"/>
      <c r="J36" s="46"/>
      <c r="K36" s="46"/>
      <c r="L36" s="47"/>
    </row>
    <row r="37" spans="2:12" s="2" customFormat="1" ht="15.75" thickBot="1">
      <c r="B37" s="48"/>
      <c r="C37" s="24" t="s">
        <v>47</v>
      </c>
      <c r="D37" s="45"/>
      <c r="E37" s="45"/>
      <c r="F37" s="45"/>
      <c r="G37" s="50"/>
      <c r="H37" s="45"/>
      <c r="I37" s="46"/>
      <c r="J37" s="46"/>
      <c r="K37" s="46"/>
      <c r="L37" s="47"/>
    </row>
    <row r="38" spans="2:12" s="2" customFormat="1" ht="15.75" thickBot="1">
      <c r="B38" s="19"/>
      <c r="C38" s="20" t="s">
        <v>25</v>
      </c>
      <c r="D38" s="20"/>
      <c r="E38" s="20"/>
      <c r="F38" s="20"/>
      <c r="G38" s="43">
        <f>SUM(G39:G43)</f>
        <v>464.88</v>
      </c>
      <c r="H38" s="20"/>
      <c r="I38" s="31"/>
      <c r="J38" s="31"/>
      <c r="K38" s="31"/>
      <c r="L38" s="32"/>
    </row>
    <row r="39" spans="2:12" s="24" customFormat="1" ht="12.75">
      <c r="B39" s="25" t="s">
        <v>58</v>
      </c>
      <c r="C39" s="26" t="s">
        <v>26</v>
      </c>
      <c r="D39" s="26"/>
      <c r="E39" s="26"/>
      <c r="F39" s="26"/>
      <c r="G39" s="27">
        <v>116.22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27</v>
      </c>
      <c r="D40" s="26"/>
      <c r="E40" s="26"/>
      <c r="F40" s="26"/>
      <c r="G40" s="27">
        <v>116.22</v>
      </c>
      <c r="H40" s="27"/>
      <c r="I40" s="27"/>
      <c r="J40" s="27"/>
      <c r="K40" s="27"/>
      <c r="L40" s="28"/>
    </row>
    <row r="41" spans="2:12" s="24" customFormat="1" ht="12.75">
      <c r="B41" s="25"/>
      <c r="C41" s="26" t="s">
        <v>28</v>
      </c>
      <c r="D41" s="26"/>
      <c r="E41" s="26"/>
      <c r="F41" s="26"/>
      <c r="G41" s="27">
        <v>116.22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29</v>
      </c>
      <c r="D42" s="26"/>
      <c r="E42" s="26"/>
      <c r="F42" s="26"/>
      <c r="G42" s="27">
        <v>116.22</v>
      </c>
      <c r="H42" s="27"/>
      <c r="I42" s="27"/>
      <c r="J42" s="27"/>
      <c r="K42" s="27"/>
      <c r="L42" s="28"/>
    </row>
    <row r="43" spans="2:12" ht="13.5" thickBot="1">
      <c r="B43" s="7"/>
      <c r="C43" s="8"/>
      <c r="D43" s="8"/>
      <c r="E43" s="8"/>
      <c r="F43" s="8"/>
      <c r="G43" s="9"/>
      <c r="H43" s="9"/>
      <c r="I43" s="9"/>
      <c r="J43" s="9"/>
      <c r="K43" s="9"/>
      <c r="L43" s="10"/>
    </row>
    <row r="44" spans="2:12" s="33" customFormat="1" ht="16.5" thickBot="1">
      <c r="B44" s="34"/>
      <c r="C44" s="35" t="s">
        <v>30</v>
      </c>
      <c r="D44" s="35"/>
      <c r="E44" s="35"/>
      <c r="F44" s="35"/>
      <c r="G44" s="36">
        <f aca="true" t="shared" si="0" ref="G44:L44">G18+G20</f>
        <v>3565.8900000000003</v>
      </c>
      <c r="H44" s="36">
        <f t="shared" si="0"/>
        <v>25435.68</v>
      </c>
      <c r="I44" s="44">
        <f t="shared" si="0"/>
        <v>3815.352</v>
      </c>
      <c r="J44" s="44">
        <f t="shared" si="0"/>
        <v>21620.328</v>
      </c>
      <c r="K44" s="36">
        <f t="shared" si="0"/>
        <v>65058.99999999999</v>
      </c>
      <c r="L44" s="44">
        <f t="shared" si="0"/>
        <v>-47004.562</v>
      </c>
    </row>
    <row r="46" ht="12.75">
      <c r="B46" t="s">
        <v>31</v>
      </c>
    </row>
    <row r="48" ht="12.75">
      <c r="B48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2013-10-07T10:50:36Z</cp:lastPrinted>
  <dcterms:created xsi:type="dcterms:W3CDTF">1996-10-08T23:32:33Z</dcterms:created>
  <dcterms:modified xsi:type="dcterms:W3CDTF">2014-11-21T11:13:46Z</dcterms:modified>
  <cp:category/>
  <cp:version/>
  <cp:contentType/>
  <cp:contentStatus/>
</cp:coreProperties>
</file>