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<sst xmlns="http://schemas.openxmlformats.org/spreadsheetml/2006/main" count="156" uniqueCount="107">
  <si>
    <t>Прочие расходы за период:</t>
  </si>
  <si>
    <t>( снятие показаний общедомовых электро-</t>
  </si>
  <si>
    <t>и водосчетчиков )</t>
  </si>
  <si>
    <t>Директор ООО "Районная управляющая организация"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</si>
  <si>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</si>
  <si>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</si>
  <si>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</si>
  <si>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</si>
  <si>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Обследование общедомовых водосчетчиков</t>
  </si>
  <si>
    <t>в колодцах, удаление льда с колодцев</t>
  </si>
  <si>
    <t>Май 2013г</t>
  </si>
  <si>
    <t>Ремонт крыльца</t>
  </si>
  <si>
    <t>2013г</t>
  </si>
  <si>
    <t>Ремонт кровли местами, ремонт фундамента</t>
  </si>
  <si>
    <t>Октябрь 2013г</t>
  </si>
  <si>
    <t>Установка датчиков движения в подъезды</t>
  </si>
  <si>
    <t>Декабрь 2013г</t>
  </si>
  <si>
    <t>Устранение засора канализации в кв.5,7</t>
  </si>
  <si>
    <t>Январь 2014г</t>
  </si>
  <si>
    <t xml:space="preserve">Изготовление и установка  информационных </t>
  </si>
  <si>
    <t>стендов - 2шт.</t>
  </si>
  <si>
    <t>498,4м2</t>
  </si>
  <si>
    <t>Май 2014г</t>
  </si>
  <si>
    <t>индивидуальных приборов учета электроэнергии</t>
  </si>
  <si>
    <t xml:space="preserve">Сминусовать за период с 01.02.2013г по </t>
  </si>
  <si>
    <t xml:space="preserve">31.12.2013г разницу между показаниями </t>
  </si>
  <si>
    <t>и общедомовым прибором учета 422 кВт</t>
  </si>
  <si>
    <t>Июнь 2014г</t>
  </si>
  <si>
    <t>Устранение течи крана на кухне кв.7</t>
  </si>
  <si>
    <t>Август 2014г</t>
  </si>
  <si>
    <t>Сентябрь 2014г</t>
  </si>
  <si>
    <t>Ремонт кровли</t>
  </si>
  <si>
    <t>за период : январь 2013г - декабрь 2013г</t>
  </si>
  <si>
    <t>2012г :</t>
  </si>
  <si>
    <t>за период : январь 2014г - декабрь 2014г</t>
  </si>
  <si>
    <t>2013г :</t>
  </si>
  <si>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</si>
  <si>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</si>
  <si>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</si>
  <si>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</si>
  <si>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</si>
  <si>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</si>
  <si>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</si>
  <si>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</si>
  <si>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</si>
  <si>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</si>
  <si>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</si>
  <si>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</si>
  <si>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</si>
  <si>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</si>
  <si>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</si>
  <si>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</si>
  <si>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</si>
  <si>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</si>
  <si>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</si>
  <si>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</si>
  <si>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</si>
  <si>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</si>
  <si>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</si>
  <si>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</si>
  <si>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</si>
  <si>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</si>
  <si>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</si>
  <si>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</si>
  <si>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</si>
  <si>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</si>
  <si>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</si>
  <si>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</si>
  <si>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</si>
  <si>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</si>
  <si>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</si>
  <si>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</si>
  <si>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</si>
  <si>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</si>
  <si>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</si>
  <si>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</si>
  <si>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д.37</t>
  </si>
  <si>
    <t>(от начислений)</t>
  </si>
  <si>
    <t>Промывка внутренней системы отопления</t>
  </si>
  <si>
    <t>Устранение течи радиатора в кв.5</t>
  </si>
  <si>
    <t>Вывоз ТБО :</t>
  </si>
  <si>
    <t>498,9м2</t>
  </si>
  <si>
    <t>Январь 2013г</t>
  </si>
  <si>
    <t>Ликвидация свесов снежного покрова и ледяных</t>
  </si>
  <si>
    <t>наростов с крыш и козырьков дома</t>
  </si>
  <si>
    <t>Август 2013г</t>
  </si>
  <si>
    <t>Разница по показаниям общедомовых и</t>
  </si>
  <si>
    <t>квартирных водосчетчиков за 2012г</t>
  </si>
  <si>
    <t>Осмотр внутридомового водопровода в подвале</t>
  </si>
  <si>
    <t>Сентябрь 2013г</t>
  </si>
  <si>
    <t>Чистка канализации на выходе</t>
  </si>
  <si>
    <t>Подвозка песка для засыпки канализации от</t>
  </si>
  <si>
    <t>колодца до дома</t>
  </si>
  <si>
    <t>Замена системы водоотведения от колодца</t>
  </si>
  <si>
    <t>до дома</t>
  </si>
  <si>
    <t>Замена труб ХВС по подвалу</t>
  </si>
  <si>
    <t>Февраль 2014г</t>
  </si>
  <si>
    <t>Чистка печных труб - 8 колодцев</t>
  </si>
  <si>
    <t>2014г</t>
  </si>
  <si>
    <t>Чистка фильтров общедомовых водосчетчиков</t>
  </si>
  <si>
    <t>Апрель 2014г</t>
  </si>
  <si>
    <t>Устранение аварии на ХВС на кухне кв.4</t>
  </si>
  <si>
    <t>Июль 2014г</t>
  </si>
  <si>
    <t>Ремонт 2-х балконов</t>
  </si>
  <si>
    <t>Регулировка отопления в кв.1,3</t>
  </si>
  <si>
    <t>Изготовление и установка металлических</t>
  </si>
  <si>
    <t>дверей в подъезды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</si>
</sst>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C43">
      <selection activeCell="K22" sqref="K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3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38</v>
      </c>
      <c r="C6" s="2"/>
      <c r="D6" s="2"/>
      <c r="E6" s="2"/>
    </row>
    <row r="7" spans="2:5" s="1" customFormat="1" ht="15">
      <c r="B7" s="2" t="s">
        <v>76</v>
      </c>
      <c r="C7" s="2"/>
      <c r="D7" s="2"/>
      <c r="E7" s="2"/>
    </row>
    <row r="8" spans="2:5" s="1" customFormat="1" ht="15">
      <c r="B8" s="2" t="s">
        <v>32</v>
      </c>
      <c r="C8" s="2"/>
      <c r="E8" s="2"/>
    </row>
    <row r="9" ht="13.5" thickBot="1"/>
    <row r="10" spans="2:12" ht="12.75">
      <c r="B10" s="3" t="s">
        <v>39</v>
      </c>
      <c r="C10" s="4" t="s">
        <v>40</v>
      </c>
      <c r="D10" s="4"/>
      <c r="E10" s="4"/>
      <c r="F10" s="4"/>
      <c r="G10" s="5" t="s">
        <v>41</v>
      </c>
      <c r="H10" s="5" t="s">
        <v>42</v>
      </c>
      <c r="I10" s="5" t="s">
        <v>43</v>
      </c>
      <c r="J10" s="5" t="s">
        <v>44</v>
      </c>
      <c r="K10" s="5" t="s">
        <v>45</v>
      </c>
      <c r="L10" s="6" t="s">
        <v>46</v>
      </c>
    </row>
    <row r="11" spans="2:12" ht="12.75">
      <c r="B11" s="7"/>
      <c r="C11" s="8"/>
      <c r="D11" s="8"/>
      <c r="E11" s="8"/>
      <c r="F11" s="8"/>
      <c r="G11" s="9" t="s">
        <v>47</v>
      </c>
      <c r="H11" s="9" t="s">
        <v>48</v>
      </c>
      <c r="I11" s="9" t="s">
        <v>49</v>
      </c>
      <c r="J11" s="9" t="s">
        <v>50</v>
      </c>
      <c r="K11" s="9" t="s">
        <v>33</v>
      </c>
      <c r="L11" s="10" t="s">
        <v>51</v>
      </c>
    </row>
    <row r="12" spans="2:12" ht="12.75">
      <c r="B12" s="7"/>
      <c r="C12" s="8"/>
      <c r="D12" s="8"/>
      <c r="E12" s="8"/>
      <c r="F12" s="8"/>
      <c r="G12" s="9"/>
      <c r="H12" s="9" t="s">
        <v>47</v>
      </c>
      <c r="I12" s="9" t="s">
        <v>52</v>
      </c>
      <c r="J12" s="9" t="s">
        <v>53</v>
      </c>
      <c r="K12" s="9" t="s">
        <v>54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55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77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56</v>
      </c>
      <c r="J17" s="9" t="s">
        <v>57</v>
      </c>
      <c r="K17" s="9"/>
      <c r="L17" s="10" t="s">
        <v>58</v>
      </c>
    </row>
    <row r="18" spans="2:12" s="2" customFormat="1" ht="15.75" thickBot="1">
      <c r="B18" s="19">
        <v>1</v>
      </c>
      <c r="C18" s="20" t="s">
        <v>59</v>
      </c>
      <c r="D18" s="20"/>
      <c r="E18" s="20"/>
      <c r="F18" s="20"/>
      <c r="G18" s="21">
        <f>SUM(G19:G30)</f>
        <v>105244.95999999999</v>
      </c>
      <c r="H18" s="19">
        <v>49581</v>
      </c>
      <c r="I18" s="22">
        <f>H18*15%</f>
        <v>7437.15</v>
      </c>
      <c r="J18" s="22">
        <f>H18-I18</f>
        <v>42143.85</v>
      </c>
      <c r="K18" s="22">
        <v>-23292.18</v>
      </c>
      <c r="L18" s="23">
        <f>J18-K18-G18</f>
        <v>-39808.92999999999</v>
      </c>
    </row>
    <row r="19" spans="2:12" s="24" customFormat="1" ht="12.75">
      <c r="B19" s="25"/>
      <c r="C19" s="26" t="s">
        <v>10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>
        <v>1</v>
      </c>
      <c r="C20" s="38" t="s">
        <v>11</v>
      </c>
      <c r="D20" s="38"/>
      <c r="E20" s="38"/>
      <c r="F20" s="38"/>
      <c r="G20" s="39">
        <v>21443.54</v>
      </c>
      <c r="H20" s="39"/>
      <c r="I20" s="39"/>
      <c r="J20" s="39"/>
      <c r="K20" s="39"/>
      <c r="L20" s="40"/>
    </row>
    <row r="21" spans="2:12" s="24" customFormat="1" ht="12.75">
      <c r="B21" s="25"/>
      <c r="C21" s="26" t="s">
        <v>85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1" customFormat="1" ht="12.75">
      <c r="B22" s="37">
        <v>1</v>
      </c>
      <c r="C22" s="38" t="s">
        <v>13</v>
      </c>
      <c r="D22" s="38"/>
      <c r="E22" s="38"/>
      <c r="F22" s="38"/>
      <c r="G22" s="39">
        <v>18273.07</v>
      </c>
      <c r="H22" s="39"/>
      <c r="I22" s="39"/>
      <c r="J22" s="39"/>
      <c r="K22" s="39"/>
      <c r="L22" s="40"/>
    </row>
    <row r="23" spans="2:12" s="24" customFormat="1" ht="12.75">
      <c r="B23" s="25"/>
      <c r="C23" s="26" t="s">
        <v>14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1" customFormat="1" ht="12.75">
      <c r="B24" s="37">
        <v>1</v>
      </c>
      <c r="C24" s="38" t="s">
        <v>15</v>
      </c>
      <c r="D24" s="38"/>
      <c r="E24" s="38"/>
      <c r="F24" s="38"/>
      <c r="G24" s="39">
        <v>7045.35</v>
      </c>
      <c r="H24" s="39"/>
      <c r="I24" s="39"/>
      <c r="J24" s="39"/>
      <c r="K24" s="39"/>
      <c r="L24" s="40"/>
    </row>
    <row r="25" spans="2:12" s="41" customFormat="1" ht="12.75">
      <c r="B25" s="37">
        <v>2</v>
      </c>
      <c r="C25" s="38" t="s">
        <v>93</v>
      </c>
      <c r="D25" s="38"/>
      <c r="E25" s="38"/>
      <c r="F25" s="38"/>
      <c r="G25" s="39">
        <v>22796</v>
      </c>
      <c r="H25" s="39"/>
      <c r="I25" s="39"/>
      <c r="J25" s="39"/>
      <c r="K25" s="39"/>
      <c r="L25" s="40"/>
    </row>
    <row r="26" spans="2:12" s="41" customFormat="1" ht="12.75">
      <c r="B26" s="37"/>
      <c r="C26" s="38" t="s">
        <v>94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41" customFormat="1" ht="12.75">
      <c r="B27" s="37">
        <v>3</v>
      </c>
      <c r="C27" s="38" t="s">
        <v>91</v>
      </c>
      <c r="D27" s="38"/>
      <c r="E27" s="38"/>
      <c r="F27" s="38"/>
      <c r="G27" s="39">
        <v>1500</v>
      </c>
      <c r="H27" s="39"/>
      <c r="I27" s="39"/>
      <c r="J27" s="39"/>
      <c r="K27" s="39"/>
      <c r="L27" s="40"/>
    </row>
    <row r="28" spans="2:12" s="41" customFormat="1" ht="12.75">
      <c r="B28" s="37"/>
      <c r="C28" s="38" t="s">
        <v>92</v>
      </c>
      <c r="D28" s="38"/>
      <c r="E28" s="38"/>
      <c r="F28" s="38"/>
      <c r="G28" s="39"/>
      <c r="H28" s="39"/>
      <c r="I28" s="39"/>
      <c r="J28" s="39"/>
      <c r="K28" s="39"/>
      <c r="L28" s="40"/>
    </row>
    <row r="29" spans="2:12" s="41" customFormat="1" ht="12.75">
      <c r="B29" s="37">
        <v>4</v>
      </c>
      <c r="C29" s="38" t="s">
        <v>95</v>
      </c>
      <c r="D29" s="38"/>
      <c r="E29" s="38"/>
      <c r="F29" s="38"/>
      <c r="G29" s="39">
        <v>34187</v>
      </c>
      <c r="H29" s="39"/>
      <c r="I29" s="39"/>
      <c r="J29" s="39"/>
      <c r="K29" s="39"/>
      <c r="L29" s="40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s="2" customFormat="1" ht="15.75" thickBot="1">
      <c r="B31" s="19">
        <v>2</v>
      </c>
      <c r="C31" s="20" t="s">
        <v>60</v>
      </c>
      <c r="D31" s="20"/>
      <c r="E31" s="20"/>
      <c r="F31" s="20"/>
      <c r="G31" s="21">
        <f>G57+G59+G61</f>
        <v>20412.940000000002</v>
      </c>
      <c r="H31" s="20">
        <v>37021.32</v>
      </c>
      <c r="I31" s="29">
        <f>H31*15%</f>
        <v>5553.197999999999</v>
      </c>
      <c r="J31" s="22">
        <f>H31-I31</f>
        <v>31468.122</v>
      </c>
      <c r="K31" s="30">
        <v>-7182.71</v>
      </c>
      <c r="L31" s="23">
        <f>J31-K31-G31</f>
        <v>18237.892</v>
      </c>
    </row>
    <row r="32" spans="2:12" s="24" customFormat="1" ht="12.75">
      <c r="B32" s="25"/>
      <c r="C32" s="43" t="s">
        <v>82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41" customFormat="1" ht="12.75">
      <c r="B33" s="37">
        <v>1</v>
      </c>
      <c r="C33" s="42" t="s">
        <v>83</v>
      </c>
      <c r="D33" s="38"/>
      <c r="E33" s="38"/>
      <c r="F33" s="38"/>
      <c r="G33" s="39">
        <v>276.58</v>
      </c>
      <c r="H33" s="39"/>
      <c r="I33" s="39"/>
      <c r="J33" s="39"/>
      <c r="K33" s="39"/>
      <c r="L33" s="40"/>
    </row>
    <row r="34" spans="2:12" s="41" customFormat="1" ht="12.75">
      <c r="B34" s="37"/>
      <c r="C34" s="42" t="s">
        <v>84</v>
      </c>
      <c r="D34" s="38"/>
      <c r="E34" s="38"/>
      <c r="F34" s="38"/>
      <c r="G34" s="39"/>
      <c r="H34" s="39"/>
      <c r="I34" s="39"/>
      <c r="J34" s="39"/>
      <c r="K34" s="39"/>
      <c r="L34" s="40"/>
    </row>
    <row r="35" spans="2:12" s="24" customFormat="1" ht="12.75">
      <c r="B35" s="25"/>
      <c r="C35" s="43" t="s">
        <v>4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41" customFormat="1" ht="12.75">
      <c r="B36" s="37">
        <v>1</v>
      </c>
      <c r="C36" s="42" t="s">
        <v>5</v>
      </c>
      <c r="D36" s="38"/>
      <c r="E36" s="38"/>
      <c r="F36" s="38"/>
      <c r="G36" s="39">
        <v>298.23</v>
      </c>
      <c r="H36" s="39"/>
      <c r="I36" s="39"/>
      <c r="J36" s="39"/>
      <c r="K36" s="39"/>
      <c r="L36" s="40"/>
    </row>
    <row r="37" spans="2:12" s="41" customFormat="1" ht="12.75">
      <c r="B37" s="37"/>
      <c r="C37" s="42" t="s">
        <v>6</v>
      </c>
      <c r="D37" s="38"/>
      <c r="E37" s="38"/>
      <c r="F37" s="38"/>
      <c r="G37" s="39"/>
      <c r="H37" s="39"/>
      <c r="I37" s="39"/>
      <c r="J37" s="39"/>
      <c r="K37" s="39"/>
      <c r="L37" s="40"/>
    </row>
    <row r="38" spans="2:12" s="24" customFormat="1" ht="12.75">
      <c r="B38" s="25"/>
      <c r="C38" s="43" t="s">
        <v>7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41" customFormat="1" ht="12.75">
      <c r="B39" s="37">
        <v>1</v>
      </c>
      <c r="C39" s="42" t="s">
        <v>8</v>
      </c>
      <c r="D39" s="38"/>
      <c r="E39" s="38"/>
      <c r="F39" s="38"/>
      <c r="G39" s="39">
        <v>187.16</v>
      </c>
      <c r="H39" s="39"/>
      <c r="I39" s="39"/>
      <c r="J39" s="39"/>
      <c r="K39" s="39"/>
      <c r="L39" s="40"/>
    </row>
    <row r="40" spans="2:12" s="41" customFormat="1" ht="12.75">
      <c r="B40" s="37"/>
      <c r="C40" s="42" t="s">
        <v>9</v>
      </c>
      <c r="D40" s="38"/>
      <c r="E40" s="38"/>
      <c r="F40" s="38"/>
      <c r="G40" s="39"/>
      <c r="H40" s="39"/>
      <c r="I40" s="39"/>
      <c r="J40" s="39"/>
      <c r="K40" s="39"/>
      <c r="L40" s="40"/>
    </row>
    <row r="41" spans="2:12" s="41" customFormat="1" ht="12.75">
      <c r="B41" s="37">
        <v>2</v>
      </c>
      <c r="C41" s="42" t="s">
        <v>5</v>
      </c>
      <c r="D41" s="38"/>
      <c r="E41" s="38"/>
      <c r="F41" s="38"/>
      <c r="G41" s="39">
        <v>221.71</v>
      </c>
      <c r="H41" s="39"/>
      <c r="I41" s="39"/>
      <c r="J41" s="39"/>
      <c r="K41" s="39"/>
      <c r="L41" s="40"/>
    </row>
    <row r="42" spans="2:12" s="41" customFormat="1" ht="12.75">
      <c r="B42" s="37"/>
      <c r="C42" s="42" t="s">
        <v>6</v>
      </c>
      <c r="D42" s="38"/>
      <c r="E42" s="38"/>
      <c r="F42" s="38"/>
      <c r="G42" s="39"/>
      <c r="H42" s="39"/>
      <c r="I42" s="39"/>
      <c r="J42" s="39"/>
      <c r="K42" s="39"/>
      <c r="L42" s="40"/>
    </row>
    <row r="43" spans="2:12" s="24" customFormat="1" ht="12.75">
      <c r="B43" s="25"/>
      <c r="C43" s="43" t="s">
        <v>85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1" customFormat="1" ht="12.75">
      <c r="B44" s="37">
        <v>1</v>
      </c>
      <c r="C44" s="42" t="s">
        <v>86</v>
      </c>
      <c r="D44" s="38"/>
      <c r="E44" s="38"/>
      <c r="F44" s="38"/>
      <c r="G44" s="39">
        <v>3269.52</v>
      </c>
      <c r="H44" s="39"/>
      <c r="I44" s="39"/>
      <c r="J44" s="39"/>
      <c r="K44" s="39"/>
      <c r="L44" s="40"/>
    </row>
    <row r="45" spans="2:12" s="41" customFormat="1" ht="12.75">
      <c r="B45" s="37"/>
      <c r="C45" s="42" t="s">
        <v>87</v>
      </c>
      <c r="D45" s="38"/>
      <c r="E45" s="38"/>
      <c r="F45" s="38"/>
      <c r="G45" s="39"/>
      <c r="H45" s="39"/>
      <c r="I45" s="39"/>
      <c r="J45" s="39"/>
      <c r="K45" s="39"/>
      <c r="L45" s="40"/>
    </row>
    <row r="46" spans="2:12" s="41" customFormat="1" ht="12.75">
      <c r="B46" s="37">
        <v>2</v>
      </c>
      <c r="C46" s="38" t="s">
        <v>78</v>
      </c>
      <c r="D46" s="38"/>
      <c r="E46" s="38"/>
      <c r="F46" s="38"/>
      <c r="G46" s="39">
        <v>4388.05</v>
      </c>
      <c r="H46" s="39"/>
      <c r="I46" s="39"/>
      <c r="J46" s="39"/>
      <c r="K46" s="39"/>
      <c r="L46" s="40"/>
    </row>
    <row r="47" spans="2:12" s="41" customFormat="1" ht="12.75">
      <c r="B47" s="37">
        <v>3</v>
      </c>
      <c r="C47" s="38" t="s">
        <v>88</v>
      </c>
      <c r="D47" s="38"/>
      <c r="E47" s="38"/>
      <c r="F47" s="38"/>
      <c r="G47" s="39">
        <v>398.97</v>
      </c>
      <c r="H47" s="38"/>
      <c r="I47" s="39"/>
      <c r="J47" s="39"/>
      <c r="K47" s="39"/>
      <c r="L47" s="40"/>
    </row>
    <row r="48" spans="2:12" s="24" customFormat="1" ht="12.75">
      <c r="B48" s="25"/>
      <c r="C48" s="26" t="s">
        <v>89</v>
      </c>
      <c r="D48" s="26"/>
      <c r="E48" s="26"/>
      <c r="F48" s="26"/>
      <c r="G48" s="27"/>
      <c r="H48" s="26"/>
      <c r="I48" s="27"/>
      <c r="J48" s="27"/>
      <c r="K48" s="27"/>
      <c r="L48" s="28"/>
    </row>
    <row r="49" spans="2:12" s="41" customFormat="1" ht="12.75">
      <c r="B49" s="37">
        <v>1</v>
      </c>
      <c r="C49" s="38" t="s">
        <v>90</v>
      </c>
      <c r="D49" s="38"/>
      <c r="E49" s="38"/>
      <c r="F49" s="38"/>
      <c r="G49" s="39">
        <v>1994.87</v>
      </c>
      <c r="H49" s="38"/>
      <c r="I49" s="39"/>
      <c r="J49" s="39"/>
      <c r="K49" s="39"/>
      <c r="L49" s="40"/>
    </row>
    <row r="50" spans="2:12" s="24" customFormat="1" ht="12.75">
      <c r="B50" s="25"/>
      <c r="C50" s="26" t="s">
        <v>16</v>
      </c>
      <c r="D50" s="26"/>
      <c r="E50" s="26"/>
      <c r="F50" s="26"/>
      <c r="G50" s="27"/>
      <c r="H50" s="26"/>
      <c r="I50" s="27"/>
      <c r="J50" s="27"/>
      <c r="K50" s="27"/>
      <c r="L50" s="28"/>
    </row>
    <row r="51" spans="2:12" s="41" customFormat="1" ht="12.75">
      <c r="B51" s="37">
        <v>1</v>
      </c>
      <c r="C51" s="38" t="s">
        <v>17</v>
      </c>
      <c r="D51" s="38"/>
      <c r="E51" s="38"/>
      <c r="F51" s="38"/>
      <c r="G51" s="39">
        <v>4788.11</v>
      </c>
      <c r="H51" s="38"/>
      <c r="I51" s="39"/>
      <c r="J51" s="39"/>
      <c r="K51" s="39"/>
      <c r="L51" s="40"/>
    </row>
    <row r="52" spans="2:12" s="41" customFormat="1" ht="12.75">
      <c r="B52" s="37"/>
      <c r="C52" s="38"/>
      <c r="D52" s="38"/>
      <c r="E52" s="38"/>
      <c r="F52" s="38"/>
      <c r="G52" s="39"/>
      <c r="H52" s="39"/>
      <c r="I52" s="39"/>
      <c r="J52" s="39"/>
      <c r="K52" s="39"/>
      <c r="L52" s="40"/>
    </row>
    <row r="53" spans="2:12" s="41" customFormat="1" ht="12.75">
      <c r="B53" s="37"/>
      <c r="C53" s="38" t="s">
        <v>0</v>
      </c>
      <c r="D53" s="38"/>
      <c r="E53" s="38"/>
      <c r="F53" s="38"/>
      <c r="G53" s="52">
        <v>3312.54</v>
      </c>
      <c r="H53" s="39"/>
      <c r="I53" s="39"/>
      <c r="J53" s="39"/>
      <c r="K53" s="39"/>
      <c r="L53" s="40"/>
    </row>
    <row r="54" spans="2:12" s="41" customFormat="1" ht="12.75">
      <c r="B54" s="37"/>
      <c r="C54" s="38" t="s">
        <v>1</v>
      </c>
      <c r="D54" s="38"/>
      <c r="E54" s="38"/>
      <c r="F54" s="38"/>
      <c r="G54" s="39"/>
      <c r="H54" s="38"/>
      <c r="I54" s="39"/>
      <c r="J54" s="39"/>
      <c r="K54" s="39"/>
      <c r="L54" s="40"/>
    </row>
    <row r="55" spans="2:12" s="41" customFormat="1" ht="12.75">
      <c r="B55" s="37"/>
      <c r="C55" s="38" t="s">
        <v>2</v>
      </c>
      <c r="D55" s="38"/>
      <c r="E55" s="38"/>
      <c r="F55" s="38"/>
      <c r="G55" s="39"/>
      <c r="H55" s="38"/>
      <c r="I55" s="39"/>
      <c r="J55" s="39"/>
      <c r="K55" s="39"/>
      <c r="L55" s="40"/>
    </row>
    <row r="56" spans="2:12" ht="13.5" thickBot="1">
      <c r="B56" s="7"/>
      <c r="C56" s="8"/>
      <c r="D56" s="8"/>
      <c r="E56" s="8"/>
      <c r="F56" s="8"/>
      <c r="G56" s="9"/>
      <c r="H56" s="8"/>
      <c r="I56" s="9"/>
      <c r="J56" s="9"/>
      <c r="K56" s="9"/>
      <c r="L56" s="10"/>
    </row>
    <row r="57" spans="2:12" s="24" customFormat="1" ht="15.75" thickBot="1">
      <c r="B57" s="25"/>
      <c r="C57" s="43" t="s">
        <v>73</v>
      </c>
      <c r="D57" s="26"/>
      <c r="E57" s="26"/>
      <c r="F57" s="26"/>
      <c r="G57" s="44">
        <f>SUM(G32:G56)</f>
        <v>19135.74</v>
      </c>
      <c r="H57" s="26"/>
      <c r="I57" s="27"/>
      <c r="J57" s="27"/>
      <c r="K57" s="27"/>
      <c r="L57" s="28"/>
    </row>
    <row r="58" spans="2:12" ht="13.5" thickBot="1">
      <c r="B58" s="7"/>
      <c r="C58" s="8"/>
      <c r="D58" s="8"/>
      <c r="E58" s="8"/>
      <c r="F58" s="8"/>
      <c r="G58" s="13"/>
      <c r="H58" s="8"/>
      <c r="I58" s="9"/>
      <c r="J58" s="9"/>
      <c r="K58" s="9"/>
      <c r="L58" s="10"/>
    </row>
    <row r="59" spans="2:12" s="2" customFormat="1" ht="15.75" thickBot="1">
      <c r="B59" s="19"/>
      <c r="C59" s="20" t="s">
        <v>80</v>
      </c>
      <c r="D59" s="20"/>
      <c r="E59" s="51" t="s">
        <v>81</v>
      </c>
      <c r="F59" s="20"/>
      <c r="G59" s="44">
        <v>0</v>
      </c>
      <c r="H59" s="20"/>
      <c r="I59" s="31"/>
      <c r="J59" s="31"/>
      <c r="K59" s="31"/>
      <c r="L59" s="32"/>
    </row>
    <row r="60" spans="2:12" s="24" customFormat="1" ht="13.5" thickBot="1">
      <c r="B60" s="25"/>
      <c r="C60" s="26"/>
      <c r="D60" s="26"/>
      <c r="E60" s="26"/>
      <c r="F60" s="26"/>
      <c r="G60" s="27"/>
      <c r="H60" s="27"/>
      <c r="I60" s="27"/>
      <c r="J60" s="27"/>
      <c r="K60" s="27"/>
      <c r="L60" s="28"/>
    </row>
    <row r="61" spans="2:12" s="2" customFormat="1" ht="15.75" thickBot="1">
      <c r="B61" s="19"/>
      <c r="C61" s="20" t="s">
        <v>68</v>
      </c>
      <c r="D61" s="20"/>
      <c r="E61" s="20"/>
      <c r="F61" s="20"/>
      <c r="G61" s="44">
        <f>SUM(G62:G65)</f>
        <v>1277.2</v>
      </c>
      <c r="H61" s="20"/>
      <c r="I61" s="31"/>
      <c r="J61" s="31"/>
      <c r="K61" s="31"/>
      <c r="L61" s="32"/>
    </row>
    <row r="62" spans="2:12" s="24" customFormat="1" ht="12.75">
      <c r="B62" s="25" t="s">
        <v>12</v>
      </c>
      <c r="C62" s="26" t="s">
        <v>69</v>
      </c>
      <c r="D62" s="26"/>
      <c r="E62" s="26"/>
      <c r="F62" s="26"/>
      <c r="G62" s="27">
        <v>319.3</v>
      </c>
      <c r="H62" s="27"/>
      <c r="I62" s="27"/>
      <c r="J62" s="27"/>
      <c r="K62" s="27"/>
      <c r="L62" s="28"/>
    </row>
    <row r="63" spans="2:12" s="24" customFormat="1" ht="12.75">
      <c r="B63" s="25"/>
      <c r="C63" s="26" t="s">
        <v>70</v>
      </c>
      <c r="D63" s="26"/>
      <c r="E63" s="26"/>
      <c r="F63" s="26"/>
      <c r="G63" s="27">
        <v>319.3</v>
      </c>
      <c r="H63" s="27"/>
      <c r="I63" s="27"/>
      <c r="J63" s="27"/>
      <c r="K63" s="27"/>
      <c r="L63" s="28"/>
    </row>
    <row r="64" spans="2:12" s="24" customFormat="1" ht="12.75">
      <c r="B64" s="25"/>
      <c r="C64" s="26" t="s">
        <v>71</v>
      </c>
      <c r="D64" s="26"/>
      <c r="E64" s="26"/>
      <c r="F64" s="26"/>
      <c r="G64" s="27">
        <v>319.3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72</v>
      </c>
      <c r="D65" s="26"/>
      <c r="E65" s="26"/>
      <c r="F65" s="26"/>
      <c r="G65" s="27">
        <v>319.3</v>
      </c>
      <c r="H65" s="27"/>
      <c r="I65" s="27"/>
      <c r="J65" s="27"/>
      <c r="K65" s="27"/>
      <c r="L65" s="28"/>
    </row>
    <row r="66" spans="2:12" ht="13.5" thickBot="1">
      <c r="B66" s="7"/>
      <c r="C66" s="8"/>
      <c r="D66" s="8"/>
      <c r="E66" s="8"/>
      <c r="F66" s="8"/>
      <c r="G66" s="9"/>
      <c r="H66" s="9"/>
      <c r="I66" s="9"/>
      <c r="J66" s="9"/>
      <c r="K66" s="9"/>
      <c r="L66" s="10"/>
    </row>
    <row r="67" spans="2:12" s="33" customFormat="1" ht="16.5" thickBot="1">
      <c r="B67" s="34"/>
      <c r="C67" s="35" t="s">
        <v>73</v>
      </c>
      <c r="D67" s="35"/>
      <c r="E67" s="35"/>
      <c r="F67" s="35"/>
      <c r="G67" s="36">
        <f aca="true" t="shared" si="0" ref="G67:L67">G18+G31</f>
        <v>125657.9</v>
      </c>
      <c r="H67" s="36">
        <f t="shared" si="0"/>
        <v>86602.32</v>
      </c>
      <c r="I67" s="36">
        <f t="shared" si="0"/>
        <v>12990.347999999998</v>
      </c>
      <c r="J67" s="45">
        <f t="shared" si="0"/>
        <v>73611.972</v>
      </c>
      <c r="K67" s="36">
        <f t="shared" si="0"/>
        <v>-30474.89</v>
      </c>
      <c r="L67" s="45">
        <f t="shared" si="0"/>
        <v>-21571.037999999993</v>
      </c>
    </row>
    <row r="68" spans="2:12" s="33" customFormat="1" ht="15.75">
      <c r="B68" s="46"/>
      <c r="C68" s="46"/>
      <c r="D68" s="46"/>
      <c r="E68" s="46"/>
      <c r="F68" s="46"/>
      <c r="G68" s="47"/>
      <c r="H68" s="48"/>
      <c r="I68" s="48"/>
      <c r="J68" s="49"/>
      <c r="K68" s="49"/>
      <c r="L68" s="50"/>
    </row>
    <row r="70" spans="2:12" ht="12.75">
      <c r="B70" t="s">
        <v>74</v>
      </c>
      <c r="H70" s="24"/>
      <c r="I70" s="24"/>
      <c r="J70" s="24"/>
      <c r="K70" s="24"/>
      <c r="L70" s="24"/>
    </row>
    <row r="72" ht="12.75">
      <c r="B72" t="s">
        <v>75</v>
      </c>
    </row>
  </sheetData>
  <printOptions/>
  <pageMargins left="0.75" right="0.75" top="1" bottom="1" header="0.5" footer="0.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7"/>
  <sheetViews>
    <sheetView tabSelected="1" workbookViewId="0" topLeftCell="C58">
      <selection activeCell="G78" sqref="G78:G8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3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38</v>
      </c>
      <c r="C6" s="2"/>
      <c r="D6" s="2"/>
      <c r="E6" s="2"/>
    </row>
    <row r="7" spans="2:5" s="1" customFormat="1" ht="15">
      <c r="B7" s="2" t="s">
        <v>76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2:12" ht="12.75">
      <c r="B10" s="3" t="s">
        <v>39</v>
      </c>
      <c r="C10" s="4" t="s">
        <v>40</v>
      </c>
      <c r="D10" s="4"/>
      <c r="E10" s="4"/>
      <c r="F10" s="4"/>
      <c r="G10" s="5" t="s">
        <v>41</v>
      </c>
      <c r="H10" s="5" t="s">
        <v>42</v>
      </c>
      <c r="I10" s="5" t="s">
        <v>43</v>
      </c>
      <c r="J10" s="5" t="s">
        <v>44</v>
      </c>
      <c r="K10" s="5" t="s">
        <v>45</v>
      </c>
      <c r="L10" s="6" t="s">
        <v>46</v>
      </c>
    </row>
    <row r="11" spans="2:12" ht="12.75">
      <c r="B11" s="7"/>
      <c r="C11" s="8"/>
      <c r="D11" s="8"/>
      <c r="E11" s="8"/>
      <c r="F11" s="8"/>
      <c r="G11" s="9" t="s">
        <v>47</v>
      </c>
      <c r="H11" s="9" t="s">
        <v>48</v>
      </c>
      <c r="I11" s="9" t="s">
        <v>49</v>
      </c>
      <c r="J11" s="9" t="s">
        <v>50</v>
      </c>
      <c r="K11" s="9" t="s">
        <v>35</v>
      </c>
      <c r="L11" s="10" t="s">
        <v>51</v>
      </c>
    </row>
    <row r="12" spans="2:12" ht="12.75">
      <c r="B12" s="7"/>
      <c r="C12" s="8"/>
      <c r="D12" s="8"/>
      <c r="E12" s="8"/>
      <c r="F12" s="8"/>
      <c r="G12" s="9"/>
      <c r="H12" s="9" t="s">
        <v>47</v>
      </c>
      <c r="I12" s="9" t="s">
        <v>52</v>
      </c>
      <c r="J12" s="9" t="s">
        <v>53</v>
      </c>
      <c r="K12" s="9" t="s">
        <v>54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55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77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56</v>
      </c>
      <c r="J17" s="9" t="s">
        <v>57</v>
      </c>
      <c r="K17" s="9"/>
      <c r="L17" s="10" t="s">
        <v>58</v>
      </c>
    </row>
    <row r="18" spans="2:12" s="2" customFormat="1" ht="15.75" thickBot="1">
      <c r="B18" s="19">
        <v>1</v>
      </c>
      <c r="C18" s="20" t="s">
        <v>59</v>
      </c>
      <c r="D18" s="20"/>
      <c r="E18" s="20"/>
      <c r="F18" s="20"/>
      <c r="G18" s="21">
        <f>SUM(G19:G25)</f>
        <v>69433.75</v>
      </c>
      <c r="H18" s="19">
        <v>49581</v>
      </c>
      <c r="I18" s="22">
        <f>H18*15%</f>
        <v>7437.15</v>
      </c>
      <c r="J18" s="22">
        <f>H18-I18</f>
        <v>42143.85</v>
      </c>
      <c r="K18" s="22">
        <v>39808.93</v>
      </c>
      <c r="L18" s="23">
        <f>J18-K18-G18</f>
        <v>-67098.83</v>
      </c>
    </row>
    <row r="19" spans="2:12" s="24" customFormat="1" ht="12.75">
      <c r="B19" s="25"/>
      <c r="C19" s="26" t="s">
        <v>102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>
        <v>1</v>
      </c>
      <c r="C20" s="38" t="s">
        <v>103</v>
      </c>
      <c r="D20" s="38"/>
      <c r="E20" s="38"/>
      <c r="F20" s="38"/>
      <c r="G20" s="39">
        <v>30897.25</v>
      </c>
      <c r="H20" s="39"/>
      <c r="I20" s="39"/>
      <c r="J20" s="39"/>
      <c r="K20" s="39"/>
      <c r="L20" s="40"/>
    </row>
    <row r="21" spans="2:12" s="24" customFormat="1" ht="12.75">
      <c r="B21" s="25"/>
      <c r="C21" s="26" t="s">
        <v>30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1" customFormat="1" ht="12.75">
      <c r="B22" s="37">
        <v>1</v>
      </c>
      <c r="C22" s="38" t="s">
        <v>31</v>
      </c>
      <c r="D22" s="38"/>
      <c r="E22" s="38"/>
      <c r="F22" s="38"/>
      <c r="G22" s="39">
        <v>6596.5</v>
      </c>
      <c r="H22" s="39"/>
      <c r="I22" s="39"/>
      <c r="J22" s="39"/>
      <c r="K22" s="39"/>
      <c r="L22" s="40"/>
    </row>
    <row r="23" spans="2:12" s="41" customFormat="1" ht="12.75">
      <c r="B23" s="37">
        <v>2</v>
      </c>
      <c r="C23" s="38" t="s">
        <v>105</v>
      </c>
      <c r="D23" s="38"/>
      <c r="E23" s="38"/>
      <c r="F23" s="38"/>
      <c r="G23" s="39">
        <v>31940</v>
      </c>
      <c r="H23" s="39"/>
      <c r="I23" s="39"/>
      <c r="J23" s="39"/>
      <c r="K23" s="39"/>
      <c r="L23" s="40"/>
    </row>
    <row r="24" spans="2:12" s="41" customFormat="1" ht="12.75">
      <c r="B24" s="37"/>
      <c r="C24" s="38" t="s">
        <v>106</v>
      </c>
      <c r="D24" s="38"/>
      <c r="E24" s="38"/>
      <c r="F24" s="38"/>
      <c r="G24" s="39"/>
      <c r="H24" s="39"/>
      <c r="I24" s="39"/>
      <c r="J24" s="39"/>
      <c r="K24" s="39"/>
      <c r="L24" s="40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60</v>
      </c>
      <c r="D26" s="20"/>
      <c r="E26" s="20"/>
      <c r="F26" s="20"/>
      <c r="G26" s="21">
        <f>G65+G67+G76</f>
        <v>18095.59</v>
      </c>
      <c r="H26" s="20">
        <v>37021.32</v>
      </c>
      <c r="I26" s="29">
        <f>H26*15%</f>
        <v>5553.197999999999</v>
      </c>
      <c r="J26" s="22">
        <f>H26-I26</f>
        <v>31468.122</v>
      </c>
      <c r="K26" s="30">
        <v>-18237.89</v>
      </c>
      <c r="L26" s="23">
        <f>J26-K26-G26</f>
        <v>31610.422000000002</v>
      </c>
    </row>
    <row r="27" spans="2:12" s="24" customFormat="1" ht="12.75">
      <c r="B27" s="25"/>
      <c r="C27" s="26" t="s">
        <v>18</v>
      </c>
      <c r="D27" s="26"/>
      <c r="E27" s="26"/>
      <c r="F27" s="26"/>
      <c r="G27" s="27"/>
      <c r="H27" s="26"/>
      <c r="I27" s="27"/>
      <c r="J27" s="27"/>
      <c r="K27" s="27"/>
      <c r="L27" s="28"/>
    </row>
    <row r="28" spans="2:12" s="41" customFormat="1" ht="12.75">
      <c r="B28" s="37">
        <v>1</v>
      </c>
      <c r="C28" s="38" t="s">
        <v>79</v>
      </c>
      <c r="D28" s="38"/>
      <c r="E28" s="38"/>
      <c r="F28" s="38"/>
      <c r="G28" s="39">
        <v>3811.11</v>
      </c>
      <c r="H28" s="38"/>
      <c r="I28" s="39"/>
      <c r="J28" s="39"/>
      <c r="K28" s="39"/>
      <c r="L28" s="40"/>
    </row>
    <row r="29" spans="2:12" s="24" customFormat="1" ht="12.75">
      <c r="B29" s="25"/>
      <c r="C29" s="26" t="s">
        <v>96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41" customFormat="1" ht="12.75">
      <c r="B30" s="37">
        <v>1</v>
      </c>
      <c r="C30" s="38" t="s">
        <v>97</v>
      </c>
      <c r="D30" s="38"/>
      <c r="E30" s="38"/>
      <c r="F30" s="38"/>
      <c r="G30" s="39">
        <v>1531.15</v>
      </c>
      <c r="H30" s="39"/>
      <c r="I30" s="39"/>
      <c r="J30" s="39"/>
      <c r="K30" s="39"/>
      <c r="L30" s="40"/>
    </row>
    <row r="31" spans="2:12" s="41" customFormat="1" ht="12.75">
      <c r="B31" s="37">
        <v>2</v>
      </c>
      <c r="C31" s="42" t="s">
        <v>5</v>
      </c>
      <c r="D31" s="38"/>
      <c r="E31" s="38"/>
      <c r="F31" s="38"/>
      <c r="G31" s="39">
        <v>204.83</v>
      </c>
      <c r="H31" s="39"/>
      <c r="I31" s="39"/>
      <c r="J31" s="39"/>
      <c r="K31" s="39"/>
      <c r="L31" s="40"/>
    </row>
    <row r="32" spans="2:12" s="41" customFormat="1" ht="12.75">
      <c r="B32" s="37"/>
      <c r="C32" s="42" t="s">
        <v>6</v>
      </c>
      <c r="D32" s="38"/>
      <c r="E32" s="38"/>
      <c r="F32" s="38"/>
      <c r="G32" s="39"/>
      <c r="H32" s="39"/>
      <c r="I32" s="39"/>
      <c r="J32" s="39"/>
      <c r="K32" s="39"/>
      <c r="L32" s="40"/>
    </row>
    <row r="33" spans="2:12" s="41" customFormat="1" ht="12.75">
      <c r="B33" s="37">
        <v>3</v>
      </c>
      <c r="C33" s="38" t="s">
        <v>19</v>
      </c>
      <c r="D33" s="38"/>
      <c r="E33" s="38"/>
      <c r="F33" s="38"/>
      <c r="G33" s="39">
        <v>880</v>
      </c>
      <c r="H33" s="39"/>
      <c r="I33" s="39"/>
      <c r="J33" s="39"/>
      <c r="K33" s="39"/>
      <c r="L33" s="40"/>
    </row>
    <row r="34" spans="2:12" s="41" customFormat="1" ht="12.75">
      <c r="B34" s="37"/>
      <c r="C34" s="38" t="s">
        <v>20</v>
      </c>
      <c r="D34" s="38"/>
      <c r="E34" s="38"/>
      <c r="F34" s="38"/>
      <c r="G34" s="39"/>
      <c r="H34" s="39"/>
      <c r="I34" s="39"/>
      <c r="J34" s="39"/>
      <c r="K34" s="39"/>
      <c r="L34" s="40"/>
    </row>
    <row r="35" spans="2:12" s="24" customFormat="1" ht="12.75">
      <c r="B35" s="25"/>
      <c r="C35" s="43" t="s">
        <v>100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41" customFormat="1" ht="12.75">
      <c r="B36" s="37">
        <v>1</v>
      </c>
      <c r="C36" s="42" t="s">
        <v>99</v>
      </c>
      <c r="D36" s="38"/>
      <c r="E36" s="38"/>
      <c r="F36" s="38"/>
      <c r="G36" s="39">
        <v>660.23</v>
      </c>
      <c r="H36" s="39"/>
      <c r="I36" s="39"/>
      <c r="J36" s="39"/>
      <c r="K36" s="39"/>
      <c r="L36" s="40"/>
    </row>
    <row r="37" spans="2:12" s="24" customFormat="1" ht="12.75">
      <c r="B37" s="25"/>
      <c r="C37" s="43" t="s">
        <v>22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41" customFormat="1" ht="12.75">
      <c r="B38" s="37">
        <v>1</v>
      </c>
      <c r="C38" s="42" t="s">
        <v>24</v>
      </c>
      <c r="D38" s="38"/>
      <c r="E38" s="38"/>
      <c r="F38" s="38"/>
      <c r="G38" s="39">
        <v>991.7</v>
      </c>
      <c r="H38" s="39"/>
      <c r="I38" s="39"/>
      <c r="J38" s="39"/>
      <c r="K38" s="39"/>
      <c r="L38" s="40"/>
    </row>
    <row r="39" spans="2:12" s="41" customFormat="1" ht="12.75">
      <c r="B39" s="37"/>
      <c r="C39" s="42" t="s">
        <v>25</v>
      </c>
      <c r="D39" s="38"/>
      <c r="E39" s="38"/>
      <c r="F39" s="38"/>
      <c r="G39" s="39"/>
      <c r="H39" s="39"/>
      <c r="I39" s="39"/>
      <c r="J39" s="39"/>
      <c r="K39" s="39"/>
      <c r="L39" s="40"/>
    </row>
    <row r="40" spans="2:12" s="41" customFormat="1" ht="12.75">
      <c r="B40" s="37"/>
      <c r="C40" s="42" t="s">
        <v>23</v>
      </c>
      <c r="D40" s="38"/>
      <c r="E40" s="38"/>
      <c r="F40" s="38"/>
      <c r="G40" s="39"/>
      <c r="H40" s="39"/>
      <c r="I40" s="39"/>
      <c r="J40" s="39"/>
      <c r="K40" s="39"/>
      <c r="L40" s="40"/>
    </row>
    <row r="41" spans="2:12" s="41" customFormat="1" ht="12.75">
      <c r="B41" s="37"/>
      <c r="C41" s="42" t="s">
        <v>26</v>
      </c>
      <c r="D41" s="38"/>
      <c r="E41" s="38"/>
      <c r="F41" s="38"/>
      <c r="G41" s="39"/>
      <c r="H41" s="39"/>
      <c r="I41" s="39"/>
      <c r="J41" s="39"/>
      <c r="K41" s="39"/>
      <c r="L41" s="40"/>
    </row>
    <row r="42" spans="2:12" s="41" customFormat="1" ht="12.75">
      <c r="B42" s="37">
        <v>2</v>
      </c>
      <c r="C42" s="42" t="s">
        <v>101</v>
      </c>
      <c r="D42" s="38"/>
      <c r="E42" s="38"/>
      <c r="F42" s="38"/>
      <c r="G42" s="39">
        <v>1196.66</v>
      </c>
      <c r="H42" s="39"/>
      <c r="I42" s="39"/>
      <c r="J42" s="39"/>
      <c r="K42" s="39"/>
      <c r="L42" s="40"/>
    </row>
    <row r="43" spans="2:12" s="24" customFormat="1" ht="12.75">
      <c r="B43" s="25"/>
      <c r="C43" s="43" t="s">
        <v>27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1" customFormat="1" ht="12.75">
      <c r="B44" s="37">
        <v>1</v>
      </c>
      <c r="C44" s="42" t="s">
        <v>28</v>
      </c>
      <c r="D44" s="38"/>
      <c r="E44" s="38"/>
      <c r="F44" s="38"/>
      <c r="G44" s="39">
        <v>797.78</v>
      </c>
      <c r="H44" s="39"/>
      <c r="I44" s="39"/>
      <c r="J44" s="39"/>
      <c r="K44" s="39"/>
      <c r="L44" s="40"/>
    </row>
    <row r="45" spans="2:12" s="24" customFormat="1" ht="12.75">
      <c r="B45" s="25"/>
      <c r="C45" s="26" t="s">
        <v>29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ht="12.75">
      <c r="B46" s="7">
        <v>1</v>
      </c>
      <c r="C46" s="8" t="s">
        <v>78</v>
      </c>
      <c r="D46" s="8"/>
      <c r="E46" s="8"/>
      <c r="F46" s="8"/>
      <c r="G46" s="9">
        <v>3860</v>
      </c>
      <c r="H46" s="9"/>
      <c r="I46" s="9"/>
      <c r="J46" s="9"/>
      <c r="K46" s="9"/>
      <c r="L46" s="10"/>
    </row>
    <row r="47" spans="2:12" s="24" customFormat="1" ht="12.75">
      <c r="B47" s="25"/>
      <c r="C47" s="26" t="s">
        <v>30</v>
      </c>
      <c r="D47" s="26"/>
      <c r="E47" s="26"/>
      <c r="F47" s="26"/>
      <c r="G47" s="27"/>
      <c r="H47" s="26"/>
      <c r="I47" s="27"/>
      <c r="J47" s="27"/>
      <c r="K47" s="27"/>
      <c r="L47" s="28"/>
    </row>
    <row r="48" spans="2:12" s="41" customFormat="1" ht="12.75">
      <c r="B48" s="37">
        <v>1</v>
      </c>
      <c r="C48" s="38" t="s">
        <v>104</v>
      </c>
      <c r="D48" s="38"/>
      <c r="E48" s="38"/>
      <c r="F48" s="38"/>
      <c r="G48" s="39">
        <v>677.02</v>
      </c>
      <c r="H48" s="38"/>
      <c r="I48" s="39"/>
      <c r="J48" s="39"/>
      <c r="K48" s="39"/>
      <c r="L48" s="40"/>
    </row>
    <row r="49" spans="2:12" s="41" customFormat="1" ht="12.75">
      <c r="B49" s="37"/>
      <c r="C49" s="38"/>
      <c r="D49" s="38"/>
      <c r="E49" s="38"/>
      <c r="F49" s="38"/>
      <c r="G49" s="39"/>
      <c r="H49" s="38"/>
      <c r="I49" s="39"/>
      <c r="J49" s="39"/>
      <c r="K49" s="39"/>
      <c r="L49" s="40"/>
    </row>
    <row r="50" spans="2:12" s="24" customFormat="1" ht="12.75">
      <c r="B50" s="25"/>
      <c r="C50" s="26"/>
      <c r="D50" s="26"/>
      <c r="E50" s="26"/>
      <c r="F50" s="26"/>
      <c r="G50" s="27"/>
      <c r="H50" s="26"/>
      <c r="I50" s="27"/>
      <c r="J50" s="27"/>
      <c r="K50" s="27"/>
      <c r="L50" s="28"/>
    </row>
    <row r="51" spans="2:12" s="41" customFormat="1" ht="12.75">
      <c r="B51" s="37"/>
      <c r="C51" s="38"/>
      <c r="D51" s="38"/>
      <c r="E51" s="38"/>
      <c r="F51" s="38"/>
      <c r="G51" s="39"/>
      <c r="H51" s="38"/>
      <c r="I51" s="39"/>
      <c r="J51" s="39"/>
      <c r="K51" s="39"/>
      <c r="L51" s="40"/>
    </row>
    <row r="52" spans="2:12" s="24" customFormat="1" ht="12.75">
      <c r="B52" s="25"/>
      <c r="C52" s="26"/>
      <c r="D52" s="26"/>
      <c r="E52" s="26"/>
      <c r="F52" s="26"/>
      <c r="G52" s="27"/>
      <c r="H52" s="26"/>
      <c r="I52" s="27"/>
      <c r="J52" s="27"/>
      <c r="K52" s="27"/>
      <c r="L52" s="28"/>
    </row>
    <row r="53" spans="2:12" s="41" customFormat="1" ht="12.75">
      <c r="B53" s="37"/>
      <c r="C53" s="38"/>
      <c r="D53" s="38"/>
      <c r="E53" s="38"/>
      <c r="F53" s="38"/>
      <c r="G53" s="39"/>
      <c r="H53" s="38"/>
      <c r="I53" s="39"/>
      <c r="J53" s="39"/>
      <c r="K53" s="39"/>
      <c r="L53" s="40"/>
    </row>
    <row r="54" spans="2:12" s="24" customFormat="1" ht="12.75">
      <c r="B54" s="25"/>
      <c r="C54" s="26"/>
      <c r="D54" s="26"/>
      <c r="E54" s="26"/>
      <c r="F54" s="26"/>
      <c r="G54" s="27"/>
      <c r="H54" s="27"/>
      <c r="I54" s="27"/>
      <c r="J54" s="27"/>
      <c r="K54" s="27"/>
      <c r="L54" s="28"/>
    </row>
    <row r="55" spans="2:12" s="41" customFormat="1" ht="12.75">
      <c r="B55" s="37"/>
      <c r="C55" s="38"/>
      <c r="D55" s="38"/>
      <c r="E55" s="38"/>
      <c r="F55" s="38"/>
      <c r="G55" s="39"/>
      <c r="H55" s="39"/>
      <c r="I55" s="39"/>
      <c r="J55" s="39"/>
      <c r="K55" s="39"/>
      <c r="L55" s="40"/>
    </row>
    <row r="56" spans="2:12" s="41" customFormat="1" ht="12.75">
      <c r="B56" s="37"/>
      <c r="C56" s="42"/>
      <c r="D56" s="38"/>
      <c r="E56" s="38"/>
      <c r="F56" s="38"/>
      <c r="G56" s="39"/>
      <c r="H56" s="39"/>
      <c r="I56" s="39"/>
      <c r="J56" s="39"/>
      <c r="K56" s="39"/>
      <c r="L56" s="40"/>
    </row>
    <row r="57" spans="2:12" s="41" customFormat="1" ht="12.75">
      <c r="B57" s="37"/>
      <c r="C57" s="42"/>
      <c r="D57" s="38"/>
      <c r="E57" s="38"/>
      <c r="F57" s="38"/>
      <c r="G57" s="39"/>
      <c r="H57" s="39"/>
      <c r="I57" s="39"/>
      <c r="J57" s="39"/>
      <c r="K57" s="39"/>
      <c r="L57" s="40"/>
    </row>
    <row r="58" spans="2:12" s="41" customFormat="1" ht="12.75">
      <c r="B58" s="37"/>
      <c r="C58" s="38"/>
      <c r="D58" s="38"/>
      <c r="E58" s="38"/>
      <c r="F58" s="38"/>
      <c r="G58" s="39"/>
      <c r="H58" s="39"/>
      <c r="I58" s="39"/>
      <c r="J58" s="39"/>
      <c r="K58" s="39"/>
      <c r="L58" s="40"/>
    </row>
    <row r="59" spans="2:12" s="41" customFormat="1" ht="12.75">
      <c r="B59" s="37"/>
      <c r="C59" s="38"/>
      <c r="D59" s="38"/>
      <c r="E59" s="38"/>
      <c r="F59" s="38"/>
      <c r="G59" s="39"/>
      <c r="H59" s="39"/>
      <c r="I59" s="39"/>
      <c r="J59" s="39"/>
      <c r="K59" s="39"/>
      <c r="L59" s="40"/>
    </row>
    <row r="60" spans="2:12" s="41" customFormat="1" ht="12.75">
      <c r="B60" s="37"/>
      <c r="C60" s="38"/>
      <c r="D60" s="38"/>
      <c r="E60" s="38"/>
      <c r="F60" s="38"/>
      <c r="G60" s="39"/>
      <c r="H60" s="39"/>
      <c r="I60" s="39"/>
      <c r="J60" s="39"/>
      <c r="K60" s="39"/>
      <c r="L60" s="40"/>
    </row>
    <row r="61" spans="2:12" s="41" customFormat="1" ht="12.75">
      <c r="B61" s="37"/>
      <c r="C61" s="38"/>
      <c r="D61" s="38"/>
      <c r="E61" s="38"/>
      <c r="F61" s="38"/>
      <c r="G61" s="52"/>
      <c r="H61" s="39"/>
      <c r="I61" s="39"/>
      <c r="J61" s="39"/>
      <c r="K61" s="39"/>
      <c r="L61" s="40"/>
    </row>
    <row r="62" spans="2:12" s="41" customFormat="1" ht="12.75">
      <c r="B62" s="37"/>
      <c r="C62" s="38"/>
      <c r="D62" s="38"/>
      <c r="E62" s="38"/>
      <c r="F62" s="38"/>
      <c r="G62" s="39"/>
      <c r="H62" s="38"/>
      <c r="I62" s="39"/>
      <c r="J62" s="39"/>
      <c r="K62" s="39"/>
      <c r="L62" s="40"/>
    </row>
    <row r="63" spans="2:12" s="41" customFormat="1" ht="12.75">
      <c r="B63" s="37"/>
      <c r="C63" s="38"/>
      <c r="D63" s="38"/>
      <c r="E63" s="38"/>
      <c r="F63" s="38"/>
      <c r="G63" s="39"/>
      <c r="H63" s="38"/>
      <c r="I63" s="39"/>
      <c r="J63" s="39"/>
      <c r="K63" s="39"/>
      <c r="L63" s="40"/>
    </row>
    <row r="64" spans="2:12" ht="13.5" thickBot="1">
      <c r="B64" s="7"/>
      <c r="C64" s="8"/>
      <c r="D64" s="8"/>
      <c r="E64" s="8"/>
      <c r="F64" s="8"/>
      <c r="G64" s="9"/>
      <c r="H64" s="8"/>
      <c r="I64" s="9"/>
      <c r="J64" s="9"/>
      <c r="K64" s="9"/>
      <c r="L64" s="10"/>
    </row>
    <row r="65" spans="2:12" s="24" customFormat="1" ht="15.75" thickBot="1">
      <c r="B65" s="25"/>
      <c r="C65" s="43" t="s">
        <v>73</v>
      </c>
      <c r="D65" s="26"/>
      <c r="E65" s="26"/>
      <c r="F65" s="26"/>
      <c r="G65" s="44">
        <f>SUM(G27:G64)</f>
        <v>14610.480000000001</v>
      </c>
      <c r="H65" s="26"/>
      <c r="I65" s="27"/>
      <c r="J65" s="27"/>
      <c r="K65" s="27"/>
      <c r="L65" s="28"/>
    </row>
    <row r="66" spans="2:12" ht="13.5" thickBot="1">
      <c r="B66" s="7"/>
      <c r="C66" s="8"/>
      <c r="D66" s="8"/>
      <c r="E66" s="8"/>
      <c r="F66" s="8"/>
      <c r="G66" s="13"/>
      <c r="H66" s="8"/>
      <c r="I66" s="9"/>
      <c r="J66" s="9"/>
      <c r="K66" s="9"/>
      <c r="L66" s="10"/>
    </row>
    <row r="67" spans="2:12" s="2" customFormat="1" ht="15.75" thickBot="1">
      <c r="B67" s="19"/>
      <c r="C67" s="20" t="s">
        <v>80</v>
      </c>
      <c r="D67" s="20"/>
      <c r="E67" s="51" t="s">
        <v>21</v>
      </c>
      <c r="F67" s="20"/>
      <c r="G67" s="44">
        <f>SUM(G68:G75)</f>
        <v>2207.91</v>
      </c>
      <c r="H67" s="20"/>
      <c r="I67" s="31"/>
      <c r="J67" s="31"/>
      <c r="K67" s="31"/>
      <c r="L67" s="32"/>
    </row>
    <row r="68" spans="2:12" s="24" customFormat="1" ht="12.75">
      <c r="B68" s="25" t="s">
        <v>98</v>
      </c>
      <c r="C68" s="24" t="s">
        <v>61</v>
      </c>
      <c r="D68" s="26"/>
      <c r="E68" s="26"/>
      <c r="F68" s="26"/>
      <c r="G68" s="27">
        <v>1062.09</v>
      </c>
      <c r="H68" s="27"/>
      <c r="I68" s="27"/>
      <c r="J68" s="27"/>
      <c r="K68" s="27"/>
      <c r="L68" s="28"/>
    </row>
    <row r="69" spans="2:12" s="24" customFormat="1" ht="12.75">
      <c r="B69" s="25"/>
      <c r="C69" s="24" t="s">
        <v>62</v>
      </c>
      <c r="D69" s="26"/>
      <c r="E69" s="26"/>
      <c r="F69" s="26"/>
      <c r="G69" s="27">
        <v>1145.82</v>
      </c>
      <c r="H69" s="27"/>
      <c r="I69" s="27"/>
      <c r="J69" s="27"/>
      <c r="K69" s="27"/>
      <c r="L69" s="28"/>
    </row>
    <row r="70" spans="2:12" s="24" customFormat="1" ht="12.75">
      <c r="B70" s="25"/>
      <c r="C70" s="26" t="s">
        <v>63</v>
      </c>
      <c r="D70" s="26"/>
      <c r="E70" s="26"/>
      <c r="F70" s="26"/>
      <c r="G70" s="27"/>
      <c r="H70" s="27"/>
      <c r="I70" s="27"/>
      <c r="J70" s="27"/>
      <c r="K70" s="27"/>
      <c r="L70" s="28"/>
    </row>
    <row r="71" spans="2:12" s="24" customFormat="1" ht="12.75">
      <c r="B71" s="25"/>
      <c r="C71" s="26" t="s">
        <v>64</v>
      </c>
      <c r="D71" s="26"/>
      <c r="E71" s="26"/>
      <c r="F71" s="26"/>
      <c r="G71" s="27"/>
      <c r="H71" s="27"/>
      <c r="I71" s="27"/>
      <c r="J71" s="27"/>
      <c r="K71" s="27"/>
      <c r="L71" s="28"/>
    </row>
    <row r="72" spans="2:12" s="24" customFormat="1" ht="12.75">
      <c r="B72" s="25"/>
      <c r="C72" s="24" t="s">
        <v>65</v>
      </c>
      <c r="D72" s="26"/>
      <c r="E72" s="26"/>
      <c r="F72" s="26"/>
      <c r="G72" s="27"/>
      <c r="H72" s="27"/>
      <c r="I72" s="27"/>
      <c r="J72" s="27"/>
      <c r="K72" s="27"/>
      <c r="L72" s="28"/>
    </row>
    <row r="73" spans="2:12" s="24" customFormat="1" ht="12.75">
      <c r="B73" s="25"/>
      <c r="C73" s="24" t="s">
        <v>66</v>
      </c>
      <c r="D73" s="26"/>
      <c r="E73" s="26"/>
      <c r="F73" s="26"/>
      <c r="G73" s="27"/>
      <c r="H73" s="27"/>
      <c r="I73" s="27"/>
      <c r="J73" s="27"/>
      <c r="K73" s="27"/>
      <c r="L73" s="28"/>
    </row>
    <row r="74" spans="2:12" s="24" customFormat="1" ht="12.75">
      <c r="B74" s="25"/>
      <c r="C74" s="24" t="s">
        <v>67</v>
      </c>
      <c r="D74" s="26"/>
      <c r="E74" s="26"/>
      <c r="F74" s="26"/>
      <c r="G74" s="27"/>
      <c r="H74" s="27"/>
      <c r="I74" s="27"/>
      <c r="J74" s="27"/>
      <c r="K74" s="27"/>
      <c r="L74" s="28"/>
    </row>
    <row r="75" spans="2:12" s="24" customFormat="1" ht="13.5" thickBot="1">
      <c r="B75" s="25"/>
      <c r="C75" s="26"/>
      <c r="D75" s="26"/>
      <c r="E75" s="26"/>
      <c r="F75" s="26"/>
      <c r="G75" s="27"/>
      <c r="H75" s="27"/>
      <c r="I75" s="27"/>
      <c r="J75" s="27"/>
      <c r="K75" s="27"/>
      <c r="L75" s="28"/>
    </row>
    <row r="76" spans="2:12" s="2" customFormat="1" ht="15.75" thickBot="1">
      <c r="B76" s="19"/>
      <c r="C76" s="20" t="s">
        <v>68</v>
      </c>
      <c r="D76" s="20"/>
      <c r="E76" s="20"/>
      <c r="F76" s="20"/>
      <c r="G76" s="44">
        <f>SUM(G77:G80)</f>
        <v>1277.2</v>
      </c>
      <c r="H76" s="20"/>
      <c r="I76" s="31"/>
      <c r="J76" s="31"/>
      <c r="K76" s="31"/>
      <c r="L76" s="32"/>
    </row>
    <row r="77" spans="2:12" s="24" customFormat="1" ht="12.75">
      <c r="B77" s="25" t="s">
        <v>98</v>
      </c>
      <c r="C77" s="26" t="s">
        <v>69</v>
      </c>
      <c r="D77" s="26"/>
      <c r="E77" s="26"/>
      <c r="F77" s="26"/>
      <c r="G77" s="27">
        <v>319.3</v>
      </c>
      <c r="H77" s="27"/>
      <c r="I77" s="27"/>
      <c r="J77" s="27"/>
      <c r="K77" s="27"/>
      <c r="L77" s="28"/>
    </row>
    <row r="78" spans="2:12" s="24" customFormat="1" ht="12.75">
      <c r="B78" s="25"/>
      <c r="C78" s="26" t="s">
        <v>70</v>
      </c>
      <c r="D78" s="26"/>
      <c r="E78" s="26"/>
      <c r="F78" s="26"/>
      <c r="G78" s="27">
        <v>319.3</v>
      </c>
      <c r="H78" s="27"/>
      <c r="I78" s="27"/>
      <c r="J78" s="27"/>
      <c r="K78" s="27"/>
      <c r="L78" s="28"/>
    </row>
    <row r="79" spans="2:12" s="24" customFormat="1" ht="12.75">
      <c r="B79" s="25"/>
      <c r="C79" s="26" t="s">
        <v>71</v>
      </c>
      <c r="D79" s="26"/>
      <c r="E79" s="26"/>
      <c r="F79" s="26"/>
      <c r="G79" s="27">
        <v>319.3</v>
      </c>
      <c r="H79" s="27"/>
      <c r="I79" s="27"/>
      <c r="J79" s="27"/>
      <c r="K79" s="27"/>
      <c r="L79" s="28"/>
    </row>
    <row r="80" spans="2:12" s="24" customFormat="1" ht="12.75">
      <c r="B80" s="25"/>
      <c r="C80" s="26" t="s">
        <v>72</v>
      </c>
      <c r="D80" s="26"/>
      <c r="E80" s="26"/>
      <c r="F80" s="26"/>
      <c r="G80" s="27">
        <v>319.3</v>
      </c>
      <c r="H80" s="27"/>
      <c r="I80" s="27"/>
      <c r="J80" s="27"/>
      <c r="K80" s="27"/>
      <c r="L80" s="28"/>
    </row>
    <row r="81" spans="2:12" ht="13.5" thickBot="1">
      <c r="B81" s="7"/>
      <c r="C81" s="8"/>
      <c r="D81" s="8"/>
      <c r="E81" s="8"/>
      <c r="F81" s="8"/>
      <c r="G81" s="9"/>
      <c r="H81" s="9"/>
      <c r="I81" s="9"/>
      <c r="J81" s="9"/>
      <c r="K81" s="9"/>
      <c r="L81" s="10"/>
    </row>
    <row r="82" spans="2:12" s="33" customFormat="1" ht="16.5" thickBot="1">
      <c r="B82" s="34"/>
      <c r="C82" s="35" t="s">
        <v>73</v>
      </c>
      <c r="D82" s="35"/>
      <c r="E82" s="35"/>
      <c r="F82" s="35"/>
      <c r="G82" s="36">
        <f aca="true" t="shared" si="0" ref="G82:L82">G18+G26</f>
        <v>87529.34</v>
      </c>
      <c r="H82" s="36">
        <f t="shared" si="0"/>
        <v>86602.32</v>
      </c>
      <c r="I82" s="36">
        <f t="shared" si="0"/>
        <v>12990.347999999998</v>
      </c>
      <c r="J82" s="45">
        <f t="shared" si="0"/>
        <v>73611.972</v>
      </c>
      <c r="K82" s="36">
        <f t="shared" si="0"/>
        <v>21571.04</v>
      </c>
      <c r="L82" s="45">
        <f t="shared" si="0"/>
        <v>-35488.407999999996</v>
      </c>
    </row>
    <row r="83" spans="2:12" s="33" customFormat="1" ht="15.75">
      <c r="B83" s="46"/>
      <c r="C83" s="46"/>
      <c r="D83" s="46"/>
      <c r="E83" s="46"/>
      <c r="F83" s="46"/>
      <c r="G83" s="47"/>
      <c r="H83" s="48"/>
      <c r="I83" s="48"/>
      <c r="J83" s="49"/>
      <c r="K83" s="49"/>
      <c r="L83" s="50"/>
    </row>
    <row r="85" spans="2:12" ht="12.75">
      <c r="B85" t="s">
        <v>74</v>
      </c>
      <c r="H85" s="24"/>
      <c r="I85" s="24"/>
      <c r="J85" s="24"/>
      <c r="K85" s="24"/>
      <c r="L85" s="24"/>
    </row>
    <row r="87" ht="12.75">
      <c r="B87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2014-07-24T11:49:58Z</cp:lastPrinted>
  <dcterms:created xsi:type="dcterms:W3CDTF">1996-10-08T23:32:33Z</dcterms:created>
  <dcterms:modified xsi:type="dcterms:W3CDTF">2014-11-21T10:35:34Z</dcterms:modified>
  <cp:category/>
  <cp:version/>
  <cp:contentType/>
  <cp:contentStatus/>
</cp:coreProperties>
</file>