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1"/>
  </bookViews>
  <sheets>
    <sheet name="2013" sheetId="1" r:id="rId1"/>
    <sheet name="2014" sheetId="2" r:id="rId2"/>
  </sheets>
  <definedNames/>
  <calcPr fullCalcOnLoad="1"/>
</workbook>
</file>

<file path=xl/sharedStrings.xml><?xml version="1.0" encoding="utf-8"?>
<sst xmlns="http://schemas.openxmlformats.org/spreadsheetml/2006/main" count="116" uniqueCount="60">
  <si>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</si>
  <si>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</si>
  <si>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</si>
  <si>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</si>
  <si>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</si>
  <si>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</si>
  <si>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</si>
  <si>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</si>
  <si>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</si>
  <si>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</si>
  <si>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</si>
  <si>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</si>
  <si>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</si>
  <si>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</si>
  <si>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</si>
  <si>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</si>
  <si>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Договора-15%</t>
  </si>
  <si>
    <t>начислений,руб</t>
  </si>
  <si>
    <t>неотработано(-),</t>
  </si>
  <si>
    <t>перевыполнено(+)</t>
  </si>
  <si>
    <t>(от оплаты)</t>
  </si>
  <si>
    <t>(гр.4*15%)</t>
  </si>
  <si>
    <t>(гр.4-гр.5)</t>
  </si>
  <si>
    <t>(гр.6-гр.7-гр.3)</t>
  </si>
  <si>
    <t>Ремонт :</t>
  </si>
  <si>
    <t>Содержание :</t>
  </si>
  <si>
    <t>Дератизация :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</si>
  <si>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</si>
  <si>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</si>
  <si>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</si>
  <si>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</si>
  <si>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</si>
  <si>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</si>
  <si>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</si>
  <si>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внутридомовых сетей по адресу : п.Новатор, ул.Нагорная, д.30</t>
  </si>
  <si>
    <t>Вывоз ТБО 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</si>
  <si>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</si>
  <si>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</si>
  <si>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</si>
  <si>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</si>
  <si>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</si>
  <si>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</si>
  <si>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</si>
  <si>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181м2</t>
  </si>
  <si>
    <t>Август</t>
  </si>
  <si>
    <t>Сентябрь</t>
  </si>
  <si>
    <t>Октябрь</t>
  </si>
  <si>
    <t>Ноябрь</t>
  </si>
  <si>
    <t>Декабрь</t>
  </si>
  <si>
    <t>2013г</t>
  </si>
  <si>
    <t>Директор ООО "Районная управляющая организация"</t>
  </si>
  <si>
    <t>Сентябрь 2013г</t>
  </si>
  <si>
    <t>Чистка печных труб - 9шт</t>
  </si>
  <si>
    <t>2014г</t>
  </si>
  <si>
    <t>2013г :</t>
  </si>
  <si>
    <t>Май 2014г</t>
  </si>
  <si>
    <t>Окна из ПВХ профилей в кол-ве 6 шт</t>
  </si>
  <si>
    <t>за период : январь 2013г - декабрь 2013г</t>
  </si>
  <si>
    <t>2012г :</t>
  </si>
  <si>
    <t>за период : январь 2014г - декабрь 2014г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</si>
</sst>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2" fillId="2" borderId="16" xfId="0" applyFont="1" applyFill="1" applyBorder="1" applyAlignment="1">
      <alignment/>
    </xf>
    <xf numFmtId="2" fontId="4" fillId="0" borderId="14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13" xfId="0" applyFont="1" applyBorder="1" applyAlignment="1">
      <alignment/>
    </xf>
    <xf numFmtId="0" fontId="3" fillId="3" borderId="3" xfId="0" applyFont="1" applyFill="1" applyBorder="1" applyAlignment="1">
      <alignment/>
    </xf>
    <xf numFmtId="0" fontId="3" fillId="3" borderId="6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0"/>
  <sheetViews>
    <sheetView workbookViewId="0" topLeftCell="C25">
      <selection activeCell="H20" sqref="H20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3.85156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50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34</v>
      </c>
      <c r="C7" s="2"/>
      <c r="D7" s="2"/>
      <c r="E7" s="2"/>
    </row>
    <row r="8" spans="2:5" s="1" customFormat="1" ht="15">
      <c r="B8" s="2" t="s">
        <v>57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6" t="s">
        <v>10</v>
      </c>
    </row>
    <row r="11" spans="2:12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58</v>
      </c>
      <c r="L11" s="10" t="s">
        <v>15</v>
      </c>
    </row>
    <row r="12" spans="2:12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20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21</v>
      </c>
      <c r="J17" s="9" t="s">
        <v>22</v>
      </c>
      <c r="K17" s="9"/>
      <c r="L17" s="10" t="s">
        <v>23</v>
      </c>
    </row>
    <row r="18" spans="2:12" s="2" customFormat="1" ht="15.75" thickBot="1">
      <c r="B18" s="19">
        <v>1</v>
      </c>
      <c r="C18" s="20" t="s">
        <v>24</v>
      </c>
      <c r="D18" s="20"/>
      <c r="E18" s="20"/>
      <c r="F18" s="20"/>
      <c r="G18" s="21">
        <f>SUM(G19:G19)</f>
        <v>0</v>
      </c>
      <c r="H18" s="19">
        <v>14717.76</v>
      </c>
      <c r="I18" s="22">
        <f>H18*15%</f>
        <v>2207.6639999999998</v>
      </c>
      <c r="J18" s="22">
        <f>H18-I18</f>
        <v>12510.096000000001</v>
      </c>
      <c r="K18" s="22">
        <v>-24713.62</v>
      </c>
      <c r="L18" s="23">
        <f>J18-K18-G18</f>
        <v>37223.716</v>
      </c>
    </row>
    <row r="19" spans="2:12" s="37" customFormat="1" ht="13.5" thickBot="1">
      <c r="B19" s="38"/>
      <c r="C19" s="39"/>
      <c r="D19" s="39"/>
      <c r="E19" s="39"/>
      <c r="F19" s="39"/>
      <c r="G19" s="40"/>
      <c r="H19" s="40"/>
      <c r="I19" s="40"/>
      <c r="J19" s="40"/>
      <c r="K19" s="40"/>
      <c r="L19" s="41"/>
    </row>
    <row r="20" spans="2:12" s="2" customFormat="1" ht="15.75" thickBot="1">
      <c r="B20" s="19">
        <v>2</v>
      </c>
      <c r="C20" s="20" t="s">
        <v>25</v>
      </c>
      <c r="D20" s="20"/>
      <c r="E20" s="20"/>
      <c r="F20" s="20"/>
      <c r="G20" s="21">
        <f>G25+G27+G41</f>
        <v>7537.86</v>
      </c>
      <c r="H20" s="20">
        <v>14957.52</v>
      </c>
      <c r="I20" s="29">
        <f>H20*15%</f>
        <v>2243.628</v>
      </c>
      <c r="J20" s="22">
        <f>H20-I20</f>
        <v>12713.892</v>
      </c>
      <c r="K20" s="30">
        <v>-15642.42</v>
      </c>
      <c r="L20" s="23">
        <f>J20-K20-G20</f>
        <v>20818.451999999997</v>
      </c>
    </row>
    <row r="21" spans="2:12" s="24" customFormat="1" ht="12.75">
      <c r="B21" s="25"/>
      <c r="C21" s="26" t="s">
        <v>51</v>
      </c>
      <c r="D21" s="26"/>
      <c r="E21" s="26"/>
      <c r="F21" s="26"/>
      <c r="G21" s="27"/>
      <c r="H21" s="27"/>
      <c r="I21" s="27"/>
      <c r="J21" s="27"/>
      <c r="K21" s="27"/>
      <c r="L21" s="28"/>
    </row>
    <row r="22" spans="2:12" s="37" customFormat="1" ht="12.75">
      <c r="B22" s="38">
        <v>1</v>
      </c>
      <c r="C22" s="39" t="s">
        <v>52</v>
      </c>
      <c r="D22" s="39"/>
      <c r="E22" s="39"/>
      <c r="F22" s="39"/>
      <c r="G22" s="40">
        <v>1723.6</v>
      </c>
      <c r="H22" s="40"/>
      <c r="I22" s="40"/>
      <c r="J22" s="40"/>
      <c r="K22" s="40"/>
      <c r="L22" s="41"/>
    </row>
    <row r="23" spans="2:12" s="24" customFormat="1" ht="12.75">
      <c r="B23" s="25"/>
      <c r="C23" s="26"/>
      <c r="D23" s="26"/>
      <c r="E23" s="26"/>
      <c r="F23" s="26"/>
      <c r="G23" s="27"/>
      <c r="H23" s="27"/>
      <c r="I23" s="27"/>
      <c r="J23" s="27"/>
      <c r="K23" s="27"/>
      <c r="L23" s="28"/>
    </row>
    <row r="24" spans="2:12" s="24" customFormat="1" ht="13.5" thickBot="1">
      <c r="B24" s="25"/>
      <c r="C24" s="26"/>
      <c r="D24" s="26"/>
      <c r="E24" s="26"/>
      <c r="F24" s="26"/>
      <c r="G24" s="27"/>
      <c r="H24" s="27"/>
      <c r="I24" s="27"/>
      <c r="J24" s="27"/>
      <c r="K24" s="27"/>
      <c r="L24" s="28"/>
    </row>
    <row r="25" spans="2:12" ht="15.75" thickBot="1">
      <c r="B25" s="25"/>
      <c r="C25" s="26" t="s">
        <v>31</v>
      </c>
      <c r="D25" s="26"/>
      <c r="E25" s="26"/>
      <c r="F25" s="26"/>
      <c r="G25" s="42">
        <f>SUM(G21:G24)</f>
        <v>1723.6</v>
      </c>
      <c r="H25" s="26"/>
      <c r="I25" s="27"/>
      <c r="J25" s="27"/>
      <c r="K25" s="27"/>
      <c r="L25" s="28"/>
    </row>
    <row r="26" spans="2:12" s="37" customFormat="1" ht="13.5" thickBot="1">
      <c r="B26" s="38"/>
      <c r="C26" s="39"/>
      <c r="D26" s="39"/>
      <c r="E26" s="39"/>
      <c r="F26" s="39"/>
      <c r="G26" s="40"/>
      <c r="H26" s="40"/>
      <c r="I26" s="40"/>
      <c r="J26" s="40"/>
      <c r="K26" s="40"/>
      <c r="L26" s="41"/>
    </row>
    <row r="27" spans="2:12" s="2" customFormat="1" ht="15.75" thickBot="1">
      <c r="B27" s="19"/>
      <c r="C27" s="20" t="s">
        <v>35</v>
      </c>
      <c r="D27" s="20"/>
      <c r="E27" s="48" t="s">
        <v>43</v>
      </c>
      <c r="F27" s="20"/>
      <c r="G27" s="42">
        <f>SUM(G28:G40)</f>
        <v>5350.9</v>
      </c>
      <c r="H27" s="20"/>
      <c r="I27" s="31"/>
      <c r="J27" s="31"/>
      <c r="K27" s="31"/>
      <c r="L27" s="32"/>
    </row>
    <row r="28" spans="2:12" s="24" customFormat="1" ht="12.75">
      <c r="B28" s="25" t="s">
        <v>49</v>
      </c>
      <c r="C28" s="24" t="s">
        <v>36</v>
      </c>
      <c r="D28" s="26"/>
      <c r="E28" s="26"/>
      <c r="F28" s="26"/>
      <c r="G28" s="27">
        <v>555.67</v>
      </c>
      <c r="H28" s="27"/>
      <c r="I28" s="27"/>
      <c r="J28" s="27"/>
      <c r="K28" s="27"/>
      <c r="L28" s="28"/>
    </row>
    <row r="29" spans="2:12" s="24" customFormat="1" ht="12.75">
      <c r="B29" s="25"/>
      <c r="C29" s="24" t="s">
        <v>37</v>
      </c>
      <c r="D29" s="26"/>
      <c r="E29" s="26"/>
      <c r="F29" s="26"/>
      <c r="G29" s="27">
        <v>357.84</v>
      </c>
      <c r="H29" s="27"/>
      <c r="I29" s="27"/>
      <c r="J29" s="27"/>
      <c r="K29" s="27"/>
      <c r="L29" s="28"/>
    </row>
    <row r="30" spans="2:12" s="24" customFormat="1" ht="12.75">
      <c r="B30" s="25"/>
      <c r="C30" s="24" t="s">
        <v>38</v>
      </c>
      <c r="D30" s="26"/>
      <c r="E30" s="26"/>
      <c r="F30" s="26"/>
      <c r="G30" s="27">
        <v>441.64</v>
      </c>
      <c r="H30" s="27"/>
      <c r="I30" s="27"/>
      <c r="J30" s="27"/>
      <c r="K30" s="27"/>
      <c r="L30" s="28"/>
    </row>
    <row r="31" spans="2:12" s="24" customFormat="1" ht="12.75">
      <c r="B31" s="25"/>
      <c r="C31" s="26" t="s">
        <v>39</v>
      </c>
      <c r="D31" s="26"/>
      <c r="E31" s="26"/>
      <c r="F31" s="26"/>
      <c r="G31" s="27">
        <v>445.62</v>
      </c>
      <c r="H31" s="27"/>
      <c r="I31" s="27"/>
      <c r="J31" s="27"/>
      <c r="K31" s="27"/>
      <c r="L31" s="28"/>
    </row>
    <row r="32" spans="2:12" s="24" customFormat="1" ht="12.75">
      <c r="B32" s="25"/>
      <c r="C32" s="26" t="s">
        <v>40</v>
      </c>
      <c r="D32" s="26"/>
      <c r="E32" s="26"/>
      <c r="F32" s="26"/>
      <c r="G32" s="27">
        <v>468.43</v>
      </c>
      <c r="H32" s="27"/>
      <c r="I32" s="27"/>
      <c r="J32" s="27"/>
      <c r="K32" s="27"/>
      <c r="L32" s="28"/>
    </row>
    <row r="33" spans="2:12" s="24" customFormat="1" ht="12.75">
      <c r="B33" s="25"/>
      <c r="C33" s="24" t="s">
        <v>41</v>
      </c>
      <c r="D33" s="26"/>
      <c r="E33" s="26"/>
      <c r="F33" s="26"/>
      <c r="G33" s="27">
        <v>402.54</v>
      </c>
      <c r="H33" s="27"/>
      <c r="I33" s="27"/>
      <c r="J33" s="27"/>
      <c r="K33" s="27"/>
      <c r="L33" s="28"/>
    </row>
    <row r="34" spans="2:12" s="24" customFormat="1" ht="13.5" thickBot="1">
      <c r="B34" s="25"/>
      <c r="C34" s="24" t="s">
        <v>42</v>
      </c>
      <c r="D34" s="26"/>
      <c r="E34" s="26"/>
      <c r="F34" s="26"/>
      <c r="G34" s="27">
        <v>475.85</v>
      </c>
      <c r="H34" s="27"/>
      <c r="I34" s="27"/>
      <c r="J34" s="27"/>
      <c r="K34" s="27"/>
      <c r="L34" s="28"/>
    </row>
    <row r="35" spans="2:12" s="2" customFormat="1" ht="15">
      <c r="B35" s="25"/>
      <c r="C35" s="26" t="s">
        <v>44</v>
      </c>
      <c r="D35" s="44"/>
      <c r="E35" s="44"/>
      <c r="F35" s="44"/>
      <c r="G35" s="49">
        <v>449.97</v>
      </c>
      <c r="H35" s="44"/>
      <c r="I35" s="45"/>
      <c r="J35" s="45"/>
      <c r="K35" s="45"/>
      <c r="L35" s="46"/>
    </row>
    <row r="36" spans="2:12" s="2" customFormat="1" ht="15">
      <c r="B36" s="47"/>
      <c r="C36" s="26" t="s">
        <v>45</v>
      </c>
      <c r="D36" s="44"/>
      <c r="E36" s="44"/>
      <c r="F36" s="44"/>
      <c r="G36" s="50">
        <v>402.18</v>
      </c>
      <c r="H36" s="44"/>
      <c r="I36" s="45"/>
      <c r="J36" s="45"/>
      <c r="K36" s="45"/>
      <c r="L36" s="46"/>
    </row>
    <row r="37" spans="2:12" s="24" customFormat="1" ht="12.75">
      <c r="B37" s="25"/>
      <c r="C37" s="24" t="s">
        <v>46</v>
      </c>
      <c r="D37" s="26"/>
      <c r="E37" s="26"/>
      <c r="F37" s="26"/>
      <c r="G37" s="27">
        <v>488.7</v>
      </c>
      <c r="H37" s="27"/>
      <c r="I37" s="27"/>
      <c r="J37" s="27"/>
      <c r="K37" s="27"/>
      <c r="L37" s="28"/>
    </row>
    <row r="38" spans="2:12" s="24" customFormat="1" ht="12.75">
      <c r="B38" s="25"/>
      <c r="C38" s="24" t="s">
        <v>47</v>
      </c>
      <c r="D38" s="26"/>
      <c r="E38" s="26"/>
      <c r="F38" s="26"/>
      <c r="G38" s="27">
        <v>431.32</v>
      </c>
      <c r="H38" s="27"/>
      <c r="I38" s="27"/>
      <c r="J38" s="27"/>
      <c r="K38" s="27"/>
      <c r="L38" s="28"/>
    </row>
    <row r="39" spans="2:12" s="24" customFormat="1" ht="12.75">
      <c r="B39" s="25"/>
      <c r="C39" s="24" t="s">
        <v>48</v>
      </c>
      <c r="D39" s="26"/>
      <c r="E39" s="26"/>
      <c r="F39" s="26"/>
      <c r="G39" s="27">
        <v>431.14</v>
      </c>
      <c r="H39" s="27"/>
      <c r="I39" s="27"/>
      <c r="J39" s="27"/>
      <c r="K39" s="27"/>
      <c r="L39" s="28"/>
    </row>
    <row r="40" spans="2:12" s="24" customFormat="1" ht="13.5" thickBot="1">
      <c r="B40" s="25"/>
      <c r="D40" s="26"/>
      <c r="E40" s="26"/>
      <c r="F40" s="26"/>
      <c r="G40" s="27"/>
      <c r="H40" s="27"/>
      <c r="I40" s="27"/>
      <c r="J40" s="27"/>
      <c r="K40" s="27"/>
      <c r="L40" s="28"/>
    </row>
    <row r="41" spans="2:12" s="2" customFormat="1" ht="15.75" thickBot="1">
      <c r="B41" s="19"/>
      <c r="C41" s="20" t="s">
        <v>26</v>
      </c>
      <c r="D41" s="20"/>
      <c r="E41" s="20"/>
      <c r="F41" s="20"/>
      <c r="G41" s="42">
        <f>SUM(G42:G45)</f>
        <v>463.36</v>
      </c>
      <c r="H41" s="20"/>
      <c r="I41" s="31"/>
      <c r="J41" s="31"/>
      <c r="K41" s="31"/>
      <c r="L41" s="32"/>
    </row>
    <row r="42" spans="2:12" s="24" customFormat="1" ht="12.75">
      <c r="B42" s="25" t="s">
        <v>49</v>
      </c>
      <c r="C42" s="26" t="s">
        <v>27</v>
      </c>
      <c r="D42" s="26"/>
      <c r="E42" s="26"/>
      <c r="F42" s="26"/>
      <c r="G42" s="27">
        <v>115.84</v>
      </c>
      <c r="H42" s="27"/>
      <c r="I42" s="27"/>
      <c r="J42" s="27"/>
      <c r="K42" s="27"/>
      <c r="L42" s="28"/>
    </row>
    <row r="43" spans="2:12" s="24" customFormat="1" ht="12.75">
      <c r="B43" s="25"/>
      <c r="C43" s="26" t="s">
        <v>28</v>
      </c>
      <c r="D43" s="26"/>
      <c r="E43" s="26"/>
      <c r="F43" s="26"/>
      <c r="G43" s="27">
        <v>115.84</v>
      </c>
      <c r="H43" s="27"/>
      <c r="I43" s="27"/>
      <c r="J43" s="27"/>
      <c r="K43" s="27"/>
      <c r="L43" s="28"/>
    </row>
    <row r="44" spans="2:12" s="24" customFormat="1" ht="12.75">
      <c r="B44" s="25"/>
      <c r="C44" s="26" t="s">
        <v>29</v>
      </c>
      <c r="D44" s="26"/>
      <c r="E44" s="26"/>
      <c r="F44" s="26"/>
      <c r="G44" s="27">
        <v>115.84</v>
      </c>
      <c r="H44" s="27"/>
      <c r="I44" s="27"/>
      <c r="J44" s="27"/>
      <c r="K44" s="27"/>
      <c r="L44" s="28"/>
    </row>
    <row r="45" spans="2:12" s="24" customFormat="1" ht="13.5" thickBot="1">
      <c r="B45" s="25"/>
      <c r="C45" s="26" t="s">
        <v>30</v>
      </c>
      <c r="D45" s="26"/>
      <c r="E45" s="26"/>
      <c r="F45" s="26"/>
      <c r="G45" s="27">
        <v>115.84</v>
      </c>
      <c r="H45" s="27"/>
      <c r="I45" s="27"/>
      <c r="J45" s="27"/>
      <c r="K45" s="27"/>
      <c r="L45" s="28"/>
    </row>
    <row r="46" spans="2:12" s="33" customFormat="1" ht="16.5" thickBot="1">
      <c r="B46" s="34"/>
      <c r="C46" s="35" t="s">
        <v>31</v>
      </c>
      <c r="D46" s="35"/>
      <c r="E46" s="35"/>
      <c r="F46" s="35"/>
      <c r="G46" s="36">
        <f aca="true" t="shared" si="0" ref="G46:L46">G18+G20</f>
        <v>7537.86</v>
      </c>
      <c r="H46" s="36">
        <f t="shared" si="0"/>
        <v>29675.28</v>
      </c>
      <c r="I46" s="43">
        <f t="shared" si="0"/>
        <v>4451.2919999999995</v>
      </c>
      <c r="J46" s="43">
        <f t="shared" si="0"/>
        <v>25223.988</v>
      </c>
      <c r="K46" s="36">
        <f t="shared" si="0"/>
        <v>-40356.04</v>
      </c>
      <c r="L46" s="43">
        <f t="shared" si="0"/>
        <v>58042.168</v>
      </c>
    </row>
    <row r="48" spans="2:12" ht="12.75">
      <c r="B48" t="s">
        <v>32</v>
      </c>
      <c r="H48" s="24"/>
      <c r="I48" s="24"/>
      <c r="J48" s="24"/>
      <c r="K48" s="24"/>
      <c r="L48" s="24"/>
    </row>
    <row r="50" ht="12.75">
      <c r="B50" t="s">
        <v>33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4"/>
  <sheetViews>
    <sheetView tabSelected="1" workbookViewId="0" topLeftCell="A26">
      <selection activeCell="G47" sqref="G47:G49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3.85156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50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34</v>
      </c>
      <c r="C7" s="2"/>
      <c r="D7" s="2"/>
      <c r="E7" s="2"/>
    </row>
    <row r="8" spans="2:5" s="1" customFormat="1" ht="15">
      <c r="B8" s="2" t="s">
        <v>59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6" t="s">
        <v>10</v>
      </c>
    </row>
    <row r="11" spans="2:12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54</v>
      </c>
      <c r="L11" s="10" t="s">
        <v>15</v>
      </c>
    </row>
    <row r="12" spans="2:12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20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21</v>
      </c>
      <c r="J17" s="9" t="s">
        <v>22</v>
      </c>
      <c r="K17" s="9"/>
      <c r="L17" s="10" t="s">
        <v>23</v>
      </c>
    </row>
    <row r="18" spans="2:12" s="2" customFormat="1" ht="15.75" thickBot="1">
      <c r="B18" s="19">
        <v>1</v>
      </c>
      <c r="C18" s="20" t="s">
        <v>24</v>
      </c>
      <c r="D18" s="20"/>
      <c r="E18" s="20"/>
      <c r="F18" s="20"/>
      <c r="G18" s="21">
        <f>SUM(G19:G23)</f>
        <v>50900</v>
      </c>
      <c r="H18" s="19">
        <v>14717.76</v>
      </c>
      <c r="I18" s="22">
        <f>H18*15%</f>
        <v>2207.6639999999998</v>
      </c>
      <c r="J18" s="22">
        <f>H18-I18</f>
        <v>12510.096000000001</v>
      </c>
      <c r="K18" s="22">
        <v>-37223.72</v>
      </c>
      <c r="L18" s="23">
        <f>J18-K18-G18</f>
        <v>-1166.1839999999938</v>
      </c>
    </row>
    <row r="19" spans="2:12" s="24" customFormat="1" ht="12.75">
      <c r="B19" s="25"/>
      <c r="C19" s="26" t="s">
        <v>55</v>
      </c>
      <c r="D19" s="26"/>
      <c r="E19" s="26"/>
      <c r="F19" s="26"/>
      <c r="G19" s="27"/>
      <c r="H19" s="27"/>
      <c r="I19" s="27"/>
      <c r="J19" s="27"/>
      <c r="K19" s="27"/>
      <c r="L19" s="28"/>
    </row>
    <row r="20" spans="2:12" s="37" customFormat="1" ht="12.75">
      <c r="B20" s="38">
        <v>1</v>
      </c>
      <c r="C20" s="39" t="s">
        <v>56</v>
      </c>
      <c r="D20" s="39"/>
      <c r="E20" s="39"/>
      <c r="F20" s="39"/>
      <c r="G20" s="40">
        <v>50900</v>
      </c>
      <c r="H20" s="40"/>
      <c r="I20" s="40"/>
      <c r="J20" s="40"/>
      <c r="K20" s="40"/>
      <c r="L20" s="41"/>
    </row>
    <row r="21" spans="2:12" s="37" customFormat="1" ht="12.75">
      <c r="B21" s="38"/>
      <c r="C21" s="39"/>
      <c r="D21" s="39"/>
      <c r="E21" s="39"/>
      <c r="F21" s="39"/>
      <c r="G21" s="40"/>
      <c r="H21" s="40"/>
      <c r="I21" s="40"/>
      <c r="J21" s="40"/>
      <c r="K21" s="40"/>
      <c r="L21" s="41"/>
    </row>
    <row r="22" spans="2:12" s="37" customFormat="1" ht="12.75">
      <c r="B22" s="38"/>
      <c r="C22" s="39"/>
      <c r="D22" s="39"/>
      <c r="E22" s="39"/>
      <c r="F22" s="39"/>
      <c r="G22" s="40"/>
      <c r="H22" s="40"/>
      <c r="I22" s="40"/>
      <c r="J22" s="40"/>
      <c r="K22" s="40"/>
      <c r="L22" s="41"/>
    </row>
    <row r="23" spans="2:12" s="37" customFormat="1" ht="13.5" thickBot="1">
      <c r="B23" s="38"/>
      <c r="C23" s="39"/>
      <c r="D23" s="39"/>
      <c r="E23" s="39"/>
      <c r="F23" s="39"/>
      <c r="G23" s="40"/>
      <c r="H23" s="40"/>
      <c r="I23" s="40"/>
      <c r="J23" s="40"/>
      <c r="K23" s="40"/>
      <c r="L23" s="41"/>
    </row>
    <row r="24" spans="2:12" s="2" customFormat="1" ht="15.75" thickBot="1">
      <c r="B24" s="19">
        <v>2</v>
      </c>
      <c r="C24" s="20" t="s">
        <v>25</v>
      </c>
      <c r="D24" s="20"/>
      <c r="E24" s="20"/>
      <c r="F24" s="20"/>
      <c r="G24" s="21">
        <f>G29+G31+G45</f>
        <v>3554.12</v>
      </c>
      <c r="H24" s="20">
        <v>14957.52</v>
      </c>
      <c r="I24" s="29">
        <f>H24*15%</f>
        <v>2243.628</v>
      </c>
      <c r="J24" s="22">
        <f>H24-I24</f>
        <v>12713.892</v>
      </c>
      <c r="K24" s="30">
        <v>-20818.45</v>
      </c>
      <c r="L24" s="23">
        <f>J24-K24-G24</f>
        <v>29978.222000000005</v>
      </c>
    </row>
    <row r="25" spans="2:12" s="24" customFormat="1" ht="12.75">
      <c r="B25" s="25"/>
      <c r="C25" s="26"/>
      <c r="D25" s="26"/>
      <c r="E25" s="26"/>
      <c r="F25" s="26"/>
      <c r="G25" s="27"/>
      <c r="H25" s="27"/>
      <c r="I25" s="27"/>
      <c r="J25" s="27"/>
      <c r="K25" s="27"/>
      <c r="L25" s="28"/>
    </row>
    <row r="26" spans="2:12" s="37" customFormat="1" ht="12.75">
      <c r="B26" s="38"/>
      <c r="C26" s="39"/>
      <c r="D26" s="39"/>
      <c r="E26" s="39"/>
      <c r="F26" s="39"/>
      <c r="G26" s="40"/>
      <c r="H26" s="40"/>
      <c r="I26" s="40"/>
      <c r="J26" s="40"/>
      <c r="K26" s="40"/>
      <c r="L26" s="41"/>
    </row>
    <row r="27" spans="2:12" s="24" customFormat="1" ht="12.75">
      <c r="B27" s="25"/>
      <c r="C27" s="26"/>
      <c r="D27" s="26"/>
      <c r="E27" s="26"/>
      <c r="F27" s="26"/>
      <c r="G27" s="27"/>
      <c r="H27" s="27"/>
      <c r="I27" s="27"/>
      <c r="J27" s="27"/>
      <c r="K27" s="27"/>
      <c r="L27" s="28"/>
    </row>
    <row r="28" spans="2:12" s="24" customFormat="1" ht="13.5" thickBot="1">
      <c r="B28" s="25"/>
      <c r="C28" s="26"/>
      <c r="D28" s="26"/>
      <c r="E28" s="26"/>
      <c r="F28" s="26"/>
      <c r="G28" s="27"/>
      <c r="H28" s="27"/>
      <c r="I28" s="27"/>
      <c r="J28" s="27"/>
      <c r="K28" s="27"/>
      <c r="L28" s="28"/>
    </row>
    <row r="29" spans="2:12" ht="15.75" thickBot="1">
      <c r="B29" s="25"/>
      <c r="C29" s="26" t="s">
        <v>31</v>
      </c>
      <c r="D29" s="26"/>
      <c r="E29" s="26"/>
      <c r="F29" s="26"/>
      <c r="G29" s="42">
        <f>SUM(G25:G28)</f>
        <v>0</v>
      </c>
      <c r="H29" s="26"/>
      <c r="I29" s="27"/>
      <c r="J29" s="27"/>
      <c r="K29" s="27"/>
      <c r="L29" s="28"/>
    </row>
    <row r="30" spans="2:12" s="37" customFormat="1" ht="13.5" thickBot="1">
      <c r="B30" s="38"/>
      <c r="C30" s="39"/>
      <c r="D30" s="39"/>
      <c r="E30" s="39"/>
      <c r="F30" s="39"/>
      <c r="G30" s="40"/>
      <c r="H30" s="40"/>
      <c r="I30" s="40"/>
      <c r="J30" s="40"/>
      <c r="K30" s="40"/>
      <c r="L30" s="41"/>
    </row>
    <row r="31" spans="2:12" s="2" customFormat="1" ht="15.75" thickBot="1">
      <c r="B31" s="19"/>
      <c r="C31" s="20" t="s">
        <v>35</v>
      </c>
      <c r="D31" s="20"/>
      <c r="E31" s="48" t="s">
        <v>43</v>
      </c>
      <c r="F31" s="20"/>
      <c r="G31" s="42">
        <f>SUM(G32:G44)</f>
        <v>3090.7599999999998</v>
      </c>
      <c r="H31" s="20"/>
      <c r="I31" s="31"/>
      <c r="J31" s="31"/>
      <c r="K31" s="31"/>
      <c r="L31" s="32"/>
    </row>
    <row r="32" spans="2:12" s="24" customFormat="1" ht="12.75">
      <c r="B32" s="25" t="s">
        <v>53</v>
      </c>
      <c r="C32" s="24" t="s">
        <v>36</v>
      </c>
      <c r="D32" s="26"/>
      <c r="E32" s="26"/>
      <c r="F32" s="26"/>
      <c r="G32" s="27">
        <v>499.74</v>
      </c>
      <c r="H32" s="27"/>
      <c r="I32" s="27"/>
      <c r="J32" s="27"/>
      <c r="K32" s="27"/>
      <c r="L32" s="28"/>
    </row>
    <row r="33" spans="2:12" s="24" customFormat="1" ht="12.75">
      <c r="B33" s="25"/>
      <c r="C33" s="24" t="s">
        <v>37</v>
      </c>
      <c r="D33" s="26"/>
      <c r="E33" s="26"/>
      <c r="F33" s="26"/>
      <c r="G33" s="27">
        <v>430.78</v>
      </c>
      <c r="H33" s="27"/>
      <c r="I33" s="27"/>
      <c r="J33" s="27"/>
      <c r="K33" s="27"/>
      <c r="L33" s="28"/>
    </row>
    <row r="34" spans="2:12" s="24" customFormat="1" ht="12.75">
      <c r="B34" s="25"/>
      <c r="C34" s="24" t="s">
        <v>38</v>
      </c>
      <c r="D34" s="26"/>
      <c r="E34" s="26"/>
      <c r="F34" s="26"/>
      <c r="G34" s="27">
        <v>460.65</v>
      </c>
      <c r="H34" s="27"/>
      <c r="I34" s="27"/>
      <c r="J34" s="27"/>
      <c r="K34" s="27"/>
      <c r="L34" s="28"/>
    </row>
    <row r="35" spans="2:12" s="24" customFormat="1" ht="12.75">
      <c r="B35" s="25"/>
      <c r="C35" s="24" t="s">
        <v>39</v>
      </c>
      <c r="D35" s="26"/>
      <c r="E35" s="26"/>
      <c r="F35" s="26"/>
      <c r="G35" s="27">
        <v>454.31</v>
      </c>
      <c r="H35" s="27"/>
      <c r="I35" s="27"/>
      <c r="J35" s="27"/>
      <c r="K35" s="27"/>
      <c r="L35" s="28"/>
    </row>
    <row r="36" spans="2:12" s="24" customFormat="1" ht="12.75">
      <c r="B36" s="25"/>
      <c r="C36" s="24" t="s">
        <v>40</v>
      </c>
      <c r="D36" s="26"/>
      <c r="E36" s="26"/>
      <c r="F36" s="26"/>
      <c r="G36" s="27">
        <v>443.45</v>
      </c>
      <c r="H36" s="27"/>
      <c r="I36" s="27"/>
      <c r="J36" s="27"/>
      <c r="K36" s="27"/>
      <c r="L36" s="28"/>
    </row>
    <row r="37" spans="2:12" s="24" customFormat="1" ht="12.75">
      <c r="B37" s="25"/>
      <c r="C37" s="24" t="s">
        <v>41</v>
      </c>
      <c r="D37" s="26"/>
      <c r="E37" s="26"/>
      <c r="F37" s="26"/>
      <c r="G37" s="27">
        <v>385.71</v>
      </c>
      <c r="H37" s="27"/>
      <c r="I37" s="27"/>
      <c r="J37" s="27"/>
      <c r="K37" s="27"/>
      <c r="L37" s="28"/>
    </row>
    <row r="38" spans="2:12" s="24" customFormat="1" ht="13.5" thickBot="1">
      <c r="B38" s="25"/>
      <c r="C38" s="24" t="s">
        <v>42</v>
      </c>
      <c r="D38" s="26"/>
      <c r="E38" s="26"/>
      <c r="F38" s="26"/>
      <c r="G38" s="27">
        <v>416.12</v>
      </c>
      <c r="H38" s="27"/>
      <c r="I38" s="27"/>
      <c r="J38" s="27"/>
      <c r="K38" s="27"/>
      <c r="L38" s="28"/>
    </row>
    <row r="39" spans="2:12" s="2" customFormat="1" ht="15">
      <c r="B39" s="25"/>
      <c r="C39" s="26" t="s">
        <v>44</v>
      </c>
      <c r="D39" s="44"/>
      <c r="E39" s="44"/>
      <c r="F39" s="44"/>
      <c r="G39" s="49"/>
      <c r="H39" s="44"/>
      <c r="I39" s="45"/>
      <c r="J39" s="45"/>
      <c r="K39" s="45"/>
      <c r="L39" s="46"/>
    </row>
    <row r="40" spans="2:12" s="2" customFormat="1" ht="15">
      <c r="B40" s="47"/>
      <c r="C40" s="26" t="s">
        <v>45</v>
      </c>
      <c r="D40" s="44"/>
      <c r="E40" s="44"/>
      <c r="F40" s="44"/>
      <c r="G40" s="50"/>
      <c r="H40" s="44"/>
      <c r="I40" s="45"/>
      <c r="J40" s="45"/>
      <c r="K40" s="45"/>
      <c r="L40" s="46"/>
    </row>
    <row r="41" spans="2:12" s="24" customFormat="1" ht="12.75">
      <c r="B41" s="25"/>
      <c r="C41" s="24" t="s">
        <v>46</v>
      </c>
      <c r="D41" s="26"/>
      <c r="E41" s="26"/>
      <c r="F41" s="26"/>
      <c r="G41" s="27"/>
      <c r="H41" s="27"/>
      <c r="I41" s="27"/>
      <c r="J41" s="27"/>
      <c r="K41" s="27"/>
      <c r="L41" s="28"/>
    </row>
    <row r="42" spans="2:12" s="24" customFormat="1" ht="12.75">
      <c r="B42" s="25"/>
      <c r="C42" s="24" t="s">
        <v>47</v>
      </c>
      <c r="D42" s="26"/>
      <c r="E42" s="26"/>
      <c r="F42" s="26"/>
      <c r="G42" s="27"/>
      <c r="H42" s="27"/>
      <c r="I42" s="27"/>
      <c r="J42" s="27"/>
      <c r="K42" s="27"/>
      <c r="L42" s="28"/>
    </row>
    <row r="43" spans="2:12" s="24" customFormat="1" ht="12.75">
      <c r="B43" s="25"/>
      <c r="C43" s="24" t="s">
        <v>48</v>
      </c>
      <c r="D43" s="26"/>
      <c r="E43" s="26"/>
      <c r="F43" s="26"/>
      <c r="G43" s="27"/>
      <c r="H43" s="27"/>
      <c r="I43" s="27"/>
      <c r="J43" s="27"/>
      <c r="K43" s="27"/>
      <c r="L43" s="28"/>
    </row>
    <row r="44" spans="2:12" s="24" customFormat="1" ht="13.5" thickBot="1">
      <c r="B44" s="25"/>
      <c r="D44" s="26"/>
      <c r="E44" s="26"/>
      <c r="F44" s="26"/>
      <c r="G44" s="27"/>
      <c r="H44" s="27"/>
      <c r="I44" s="27"/>
      <c r="J44" s="27"/>
      <c r="K44" s="27"/>
      <c r="L44" s="28"/>
    </row>
    <row r="45" spans="2:12" s="2" customFormat="1" ht="15.75" thickBot="1">
      <c r="B45" s="19"/>
      <c r="C45" s="20" t="s">
        <v>26</v>
      </c>
      <c r="D45" s="20"/>
      <c r="E45" s="20"/>
      <c r="F45" s="20"/>
      <c r="G45" s="42">
        <f>SUM(G46:G49)</f>
        <v>463.36</v>
      </c>
      <c r="H45" s="20"/>
      <c r="I45" s="31"/>
      <c r="J45" s="31"/>
      <c r="K45" s="31"/>
      <c r="L45" s="32"/>
    </row>
    <row r="46" spans="2:12" s="24" customFormat="1" ht="12.75">
      <c r="B46" s="25" t="s">
        <v>53</v>
      </c>
      <c r="C46" s="26" t="s">
        <v>27</v>
      </c>
      <c r="D46" s="26"/>
      <c r="E46" s="26"/>
      <c r="F46" s="26"/>
      <c r="G46" s="27">
        <v>115.84</v>
      </c>
      <c r="H46" s="27"/>
      <c r="I46" s="27"/>
      <c r="J46" s="27"/>
      <c r="K46" s="27"/>
      <c r="L46" s="28"/>
    </row>
    <row r="47" spans="2:12" s="24" customFormat="1" ht="12.75">
      <c r="B47" s="25"/>
      <c r="C47" s="26" t="s">
        <v>28</v>
      </c>
      <c r="D47" s="26"/>
      <c r="E47" s="26"/>
      <c r="F47" s="26"/>
      <c r="G47" s="27">
        <v>115.84</v>
      </c>
      <c r="H47" s="27"/>
      <c r="I47" s="27"/>
      <c r="J47" s="27"/>
      <c r="K47" s="27"/>
      <c r="L47" s="28"/>
    </row>
    <row r="48" spans="2:12" s="24" customFormat="1" ht="12.75">
      <c r="B48" s="25"/>
      <c r="C48" s="26" t="s">
        <v>29</v>
      </c>
      <c r="D48" s="26"/>
      <c r="E48" s="26"/>
      <c r="F48" s="26"/>
      <c r="G48" s="27">
        <v>115.84</v>
      </c>
      <c r="H48" s="27"/>
      <c r="I48" s="27"/>
      <c r="J48" s="27"/>
      <c r="K48" s="27"/>
      <c r="L48" s="28"/>
    </row>
    <row r="49" spans="2:12" s="24" customFormat="1" ht="13.5" thickBot="1">
      <c r="B49" s="25"/>
      <c r="C49" s="26" t="s">
        <v>30</v>
      </c>
      <c r="D49" s="26"/>
      <c r="E49" s="26"/>
      <c r="F49" s="26"/>
      <c r="G49" s="27">
        <v>115.84</v>
      </c>
      <c r="H49" s="27"/>
      <c r="I49" s="27"/>
      <c r="J49" s="27"/>
      <c r="K49" s="27"/>
      <c r="L49" s="28"/>
    </row>
    <row r="50" spans="2:12" s="33" customFormat="1" ht="16.5" thickBot="1">
      <c r="B50" s="34"/>
      <c r="C50" s="35" t="s">
        <v>31</v>
      </c>
      <c r="D50" s="35"/>
      <c r="E50" s="35"/>
      <c r="F50" s="35"/>
      <c r="G50" s="36">
        <f aca="true" t="shared" si="0" ref="G50:L50">G18+G24</f>
        <v>54454.12</v>
      </c>
      <c r="H50" s="36">
        <f t="shared" si="0"/>
        <v>29675.28</v>
      </c>
      <c r="I50" s="43">
        <f t="shared" si="0"/>
        <v>4451.2919999999995</v>
      </c>
      <c r="J50" s="43">
        <f t="shared" si="0"/>
        <v>25223.988</v>
      </c>
      <c r="K50" s="36">
        <f t="shared" si="0"/>
        <v>-58042.17</v>
      </c>
      <c r="L50" s="43">
        <f t="shared" si="0"/>
        <v>28812.03800000001</v>
      </c>
    </row>
    <row r="52" spans="2:12" ht="12.75">
      <c r="B52" t="s">
        <v>32</v>
      </c>
      <c r="H52" s="24"/>
      <c r="I52" s="24"/>
      <c r="J52" s="24"/>
      <c r="K52" s="24"/>
      <c r="L52" s="24"/>
    </row>
    <row r="54" ht="12.75">
      <c r="B54" t="s">
        <v>33</v>
      </c>
    </row>
  </sheetData>
  <printOptions/>
  <pageMargins left="0.75" right="0.75" top="1" bottom="1" header="0.5" footer="0.5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2014-08-08T12:01:37Z</cp:lastPrinted>
  <dcterms:created xsi:type="dcterms:W3CDTF">1996-10-08T23:32:33Z</dcterms:created>
  <dcterms:modified xsi:type="dcterms:W3CDTF">2014-11-21T10:13:26Z</dcterms:modified>
  <cp:category/>
  <cp:version/>
  <cp:contentType/>
  <cp:contentStatus/>
</cp:coreProperties>
</file>