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<sst xmlns="http://schemas.openxmlformats.org/spreadsheetml/2006/main" count="131" uniqueCount="72">
  <si>
    <t>Выполнение работ по содержанию и ремонту ж/ф и</t>
  </si>
  <si>
    <t>Наименование работ</t>
  </si>
  <si>
    <t>внутридомовых сетей по адресу : дер.Подсосенье, д.30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</si>
  <si>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</si>
  <si>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</si>
  <si>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</si>
  <si>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</si>
  <si>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</si>
  <si>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</si>
  <si>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</si>
  <si>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</si>
  <si>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</si>
  <si>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</si>
  <si>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</si>
  <si>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</si>
  <si>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</si>
  <si>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</si>
  <si>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</si>
  <si>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</si>
  <si>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</si>
  <si>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</si>
  <si>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</si>
  <si>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</si>
  <si>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</si>
  <si>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</si>
  <si>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</si>
  <si>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</si>
  <si>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</si>
  <si>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</si>
  <si>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</si>
  <si>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</si>
  <si>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</si>
  <si>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</si>
  <si>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</si>
  <si>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</si>
  <si>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</si>
  <si>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</si>
  <si>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</si>
  <si>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</si>
  <si>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</si>
  <si>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</si>
  <si>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</si>
  <si>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</si>
  <si>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</si>
  <si>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</si>
  <si>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</si>
  <si>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</si>
  <si>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Итого:</t>
  </si>
  <si>
    <t>Вывоз ТБО :</t>
  </si>
  <si>
    <t>322,6м2</t>
  </si>
  <si>
    <t>2013год</t>
  </si>
  <si>
    <t>2013г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</si>
  <si>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</si>
  <si>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</si>
  <si>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</si>
  <si>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Сентябрь 2013г</t>
  </si>
  <si>
    <t>Чистка печных труб - 9шт</t>
  </si>
  <si>
    <t>Ремонт и оштукатуривание печных труб</t>
  </si>
  <si>
    <t>( 9шт), перекладка 2-х труб</t>
  </si>
  <si>
    <t xml:space="preserve">Установка вытяжки из ПВХ на выгребную </t>
  </si>
  <si>
    <t>яму, утепление выгребных ям</t>
  </si>
  <si>
    <t>Октябрь 2013г</t>
  </si>
  <si>
    <t>яму</t>
  </si>
  <si>
    <t>и водосчетчиков )</t>
  </si>
  <si>
    <t>2014г</t>
  </si>
  <si>
    <t>Март 2014г</t>
  </si>
  <si>
    <t>Ремонт печи в кв.1</t>
  </si>
  <si>
    <t>Материалы для ремонта печи в кв.1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</si>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</sst>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workbookViewId="0" topLeftCell="C31">
      <selection activeCell="H28" sqref="H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68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69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SUM(G19:G27)</f>
        <v>64571.48999999999</v>
      </c>
      <c r="H18" s="19">
        <v>22375.32</v>
      </c>
      <c r="I18" s="22">
        <f>H18*15%</f>
        <v>3356.298</v>
      </c>
      <c r="J18" s="22">
        <f>H18-I18</f>
        <v>19019.022</v>
      </c>
      <c r="K18" s="22">
        <v>-32360.29</v>
      </c>
      <c r="L18" s="23">
        <f>J18-K18-G18</f>
        <v>-13192.177999999985</v>
      </c>
    </row>
    <row r="19" spans="2:12" s="24" customFormat="1" ht="12.75">
      <c r="B19" s="25"/>
      <c r="C19" s="26" t="s">
        <v>55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57</v>
      </c>
      <c r="D20" s="8"/>
      <c r="E20" s="8"/>
      <c r="F20" s="8"/>
      <c r="G20" s="9">
        <v>29346.53</v>
      </c>
      <c r="H20" s="9"/>
      <c r="I20" s="9"/>
      <c r="J20" s="9"/>
      <c r="K20" s="9"/>
      <c r="L20" s="10"/>
    </row>
    <row r="21" spans="2:12" s="42" customFormat="1" ht="12.75">
      <c r="B21" s="38"/>
      <c r="C21" s="46" t="s">
        <v>58</v>
      </c>
      <c r="D21" s="39"/>
      <c r="E21" s="39"/>
      <c r="F21" s="39"/>
      <c r="G21" s="40"/>
      <c r="H21" s="40"/>
      <c r="I21" s="40"/>
      <c r="J21" s="40"/>
      <c r="K21" s="40"/>
      <c r="L21" s="41"/>
    </row>
    <row r="22" spans="2:12" ht="12.75">
      <c r="B22" s="7">
        <v>2</v>
      </c>
      <c r="C22" s="8" t="s">
        <v>59</v>
      </c>
      <c r="D22" s="8"/>
      <c r="E22" s="8"/>
      <c r="F22" s="8"/>
      <c r="G22" s="9">
        <v>29934.51</v>
      </c>
      <c r="H22" s="9"/>
      <c r="I22" s="9"/>
      <c r="J22" s="9"/>
      <c r="K22" s="9"/>
      <c r="L22" s="10"/>
    </row>
    <row r="23" spans="2:12" s="42" customFormat="1" ht="12.75">
      <c r="B23" s="38"/>
      <c r="C23" s="39" t="s">
        <v>60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4" customFormat="1" ht="12.75">
      <c r="B24" s="25"/>
      <c r="C24" s="26" t="s">
        <v>61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>
        <v>1</v>
      </c>
      <c r="C25" s="8" t="s">
        <v>59</v>
      </c>
      <c r="D25" s="8"/>
      <c r="E25" s="8"/>
      <c r="F25" s="8"/>
      <c r="G25" s="9">
        <v>5290.45</v>
      </c>
      <c r="H25" s="9"/>
      <c r="I25" s="9"/>
      <c r="J25" s="9"/>
      <c r="K25" s="9"/>
      <c r="L25" s="10"/>
    </row>
    <row r="26" spans="2:12" ht="12.75">
      <c r="B26" s="7"/>
      <c r="C26" s="8" t="s">
        <v>62</v>
      </c>
      <c r="D26" s="8"/>
      <c r="E26" s="8"/>
      <c r="F26" s="8"/>
      <c r="G26" s="9"/>
      <c r="H26" s="9"/>
      <c r="I26" s="9"/>
      <c r="J26" s="9"/>
      <c r="K26" s="9"/>
      <c r="L26" s="1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25</v>
      </c>
      <c r="D28" s="20"/>
      <c r="E28" s="20"/>
      <c r="F28" s="20"/>
      <c r="G28" s="21">
        <f>G36+G38+G51</f>
        <v>14659.48</v>
      </c>
      <c r="H28" s="20">
        <v>22685.16</v>
      </c>
      <c r="I28" s="29">
        <f>H28*15%</f>
        <v>3402.774</v>
      </c>
      <c r="J28" s="22">
        <f>H28-I28</f>
        <v>19282.386</v>
      </c>
      <c r="K28" s="30">
        <v>-3695.89</v>
      </c>
      <c r="L28" s="23">
        <f>J28-K28-G28</f>
        <v>8318.795999999998</v>
      </c>
    </row>
    <row r="29" spans="2:12" s="24" customFormat="1" ht="12.75">
      <c r="B29" s="25"/>
      <c r="C29" s="26" t="s">
        <v>55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s="42" customFormat="1" ht="12.75">
      <c r="B30" s="38">
        <v>1</v>
      </c>
      <c r="C30" s="39" t="s">
        <v>56</v>
      </c>
      <c r="D30" s="39"/>
      <c r="E30" s="39"/>
      <c r="F30" s="39"/>
      <c r="G30" s="40">
        <v>1723.6</v>
      </c>
      <c r="H30" s="40"/>
      <c r="I30" s="40"/>
      <c r="J30" s="40"/>
      <c r="K30" s="40"/>
      <c r="L30" s="41"/>
    </row>
    <row r="31" spans="2:12" s="42" customFormat="1" ht="12.75">
      <c r="B31" s="38"/>
      <c r="C31" s="39"/>
      <c r="D31" s="39"/>
      <c r="E31" s="39"/>
      <c r="F31" s="39"/>
      <c r="G31" s="40"/>
      <c r="H31" s="40"/>
      <c r="I31" s="40"/>
      <c r="J31" s="40"/>
      <c r="K31" s="40"/>
      <c r="L31" s="41"/>
    </row>
    <row r="32" spans="2:12" s="42" customFormat="1" ht="12.75">
      <c r="B32" s="38"/>
      <c r="C32" s="39" t="s">
        <v>52</v>
      </c>
      <c r="D32" s="39"/>
      <c r="E32" s="39"/>
      <c r="F32" s="39"/>
      <c r="G32">
        <v>2573.02</v>
      </c>
      <c r="H32" s="40"/>
      <c r="I32" s="40"/>
      <c r="J32" s="40"/>
      <c r="K32" s="40"/>
      <c r="L32" s="41"/>
    </row>
    <row r="33" spans="2:12" s="42" customFormat="1" ht="12.75">
      <c r="B33" s="38"/>
      <c r="C33" s="39" t="s">
        <v>53</v>
      </c>
      <c r="D33" s="39"/>
      <c r="E33" s="39"/>
      <c r="F33" s="39"/>
      <c r="G33" s="40"/>
      <c r="H33" s="39"/>
      <c r="I33" s="40"/>
      <c r="J33" s="40"/>
      <c r="K33" s="40"/>
      <c r="L33" s="41"/>
    </row>
    <row r="34" spans="2:12" s="42" customFormat="1" ht="12.75">
      <c r="B34" s="38"/>
      <c r="C34" s="39" t="s">
        <v>63</v>
      </c>
      <c r="D34" s="39"/>
      <c r="E34" s="39"/>
      <c r="F34" s="39"/>
      <c r="G34" s="40"/>
      <c r="H34" s="39"/>
      <c r="I34" s="40"/>
      <c r="J34" s="40"/>
      <c r="K34" s="40"/>
      <c r="L34" s="41"/>
    </row>
    <row r="35" spans="2:12" s="24" customFormat="1" ht="13.5" thickBot="1">
      <c r="B35" s="25"/>
      <c r="C35" s="26"/>
      <c r="D35" s="26"/>
      <c r="E35" s="26"/>
      <c r="F35" s="26"/>
      <c r="G35" s="27"/>
      <c r="H35" s="27"/>
      <c r="I35" s="27"/>
      <c r="J35" s="27"/>
      <c r="K35" s="27"/>
      <c r="L35" s="28"/>
    </row>
    <row r="36" spans="2:12" s="24" customFormat="1" ht="15.75" thickBot="1">
      <c r="B36" s="25"/>
      <c r="C36" s="26" t="s">
        <v>47</v>
      </c>
      <c r="D36" s="26"/>
      <c r="E36" s="26"/>
      <c r="F36" s="26"/>
      <c r="G36" s="43">
        <f>SUM(G29:G35)</f>
        <v>4296.62</v>
      </c>
      <c r="H36" s="27"/>
      <c r="I36" s="27"/>
      <c r="J36" s="27"/>
      <c r="K36" s="27"/>
      <c r="L36" s="28"/>
    </row>
    <row r="37" spans="2:12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2" customFormat="1" ht="15.75" thickBot="1">
      <c r="B38" s="19"/>
      <c r="C38" s="20" t="s">
        <v>48</v>
      </c>
      <c r="D38" s="20"/>
      <c r="E38" s="45" t="s">
        <v>49</v>
      </c>
      <c r="F38" s="20"/>
      <c r="G38" s="43">
        <f>SUM(G39:G50)</f>
        <v>9537.02</v>
      </c>
      <c r="H38" s="20"/>
      <c r="I38" s="31"/>
      <c r="J38" s="31"/>
      <c r="K38" s="31"/>
      <c r="L38" s="32"/>
    </row>
    <row r="39" spans="2:12" s="24" customFormat="1" ht="12.75">
      <c r="B39" s="25" t="s">
        <v>50</v>
      </c>
      <c r="C39" s="24" t="s">
        <v>36</v>
      </c>
      <c r="E39" s="26"/>
      <c r="F39" s="26"/>
      <c r="G39" s="27">
        <v>990.38</v>
      </c>
      <c r="H39" s="27"/>
      <c r="I39" s="27"/>
      <c r="J39" s="27"/>
      <c r="K39" s="27"/>
      <c r="L39" s="28"/>
    </row>
    <row r="40" spans="2:12" s="24" customFormat="1" ht="12.75">
      <c r="B40" s="33"/>
      <c r="C40" s="24" t="s">
        <v>37</v>
      </c>
      <c r="E40" s="26"/>
      <c r="F40" s="26"/>
      <c r="G40" s="27">
        <v>637.78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26</v>
      </c>
      <c r="D41" s="26"/>
      <c r="E41" s="26"/>
      <c r="F41" s="26"/>
      <c r="G41" s="27">
        <v>787.14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27</v>
      </c>
      <c r="D42" s="26"/>
      <c r="E42" s="26"/>
      <c r="F42" s="26"/>
      <c r="G42" s="27">
        <v>794.24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28</v>
      </c>
      <c r="D43" s="26"/>
      <c r="E43" s="26"/>
      <c r="F43" s="26"/>
      <c r="G43" s="27">
        <v>834.89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29</v>
      </c>
      <c r="D44" s="26"/>
      <c r="E44" s="26"/>
      <c r="F44" s="26"/>
      <c r="G44" s="27">
        <v>717.46</v>
      </c>
      <c r="H44" s="27"/>
      <c r="I44" s="27"/>
      <c r="J44" s="27"/>
      <c r="K44" s="27"/>
      <c r="L44" s="28"/>
    </row>
    <row r="45" spans="2:12" s="24" customFormat="1" ht="12.75">
      <c r="B45" s="25"/>
      <c r="C45" s="24" t="s">
        <v>30</v>
      </c>
      <c r="D45" s="26"/>
      <c r="E45" s="26"/>
      <c r="F45" s="26"/>
      <c r="G45" s="27">
        <v>848.12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31</v>
      </c>
      <c r="D46" s="26"/>
      <c r="E46" s="26"/>
      <c r="F46" s="26"/>
      <c r="G46" s="27">
        <v>801.98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32</v>
      </c>
      <c r="D47" s="26"/>
      <c r="E47" s="26"/>
      <c r="F47" s="26"/>
      <c r="G47" s="27">
        <v>716.82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33</v>
      </c>
      <c r="D48" s="26"/>
      <c r="E48" s="26"/>
      <c r="F48" s="26"/>
      <c r="G48" s="27">
        <v>871.02</v>
      </c>
      <c r="H48" s="27"/>
      <c r="I48" s="27"/>
      <c r="J48" s="27"/>
      <c r="K48" s="27"/>
      <c r="L48" s="28"/>
    </row>
    <row r="49" spans="2:12" s="24" customFormat="1" ht="12.75">
      <c r="B49" s="25"/>
      <c r="C49" s="24" t="s">
        <v>34</v>
      </c>
      <c r="D49" s="26"/>
      <c r="E49" s="26"/>
      <c r="F49" s="26"/>
      <c r="G49" s="27">
        <v>768.76</v>
      </c>
      <c r="H49" s="27"/>
      <c r="I49" s="27"/>
      <c r="J49" s="27"/>
      <c r="K49" s="27"/>
      <c r="L49" s="28"/>
    </row>
    <row r="50" spans="2:12" s="24" customFormat="1" ht="13.5" thickBot="1">
      <c r="B50" s="25"/>
      <c r="C50" s="24" t="s">
        <v>35</v>
      </c>
      <c r="D50" s="26"/>
      <c r="E50" s="26"/>
      <c r="F50" s="26"/>
      <c r="G50" s="27">
        <v>768.43</v>
      </c>
      <c r="H50" s="27"/>
      <c r="I50" s="27"/>
      <c r="J50" s="27"/>
      <c r="K50" s="27"/>
      <c r="L50" s="28"/>
    </row>
    <row r="51" spans="2:12" s="2" customFormat="1" ht="15.75" thickBot="1">
      <c r="B51" s="19"/>
      <c r="C51" s="20" t="s">
        <v>38</v>
      </c>
      <c r="D51" s="20"/>
      <c r="E51" s="20"/>
      <c r="F51" s="20"/>
      <c r="G51" s="43">
        <f>SUM(G52:G56)</f>
        <v>825.84</v>
      </c>
      <c r="H51" s="20"/>
      <c r="I51" s="31"/>
      <c r="J51" s="31"/>
      <c r="K51" s="31"/>
      <c r="L51" s="32"/>
    </row>
    <row r="52" spans="2:12" s="24" customFormat="1" ht="12.75">
      <c r="B52" s="25" t="s">
        <v>51</v>
      </c>
      <c r="C52" s="26" t="s">
        <v>39</v>
      </c>
      <c r="D52" s="26"/>
      <c r="E52" s="26"/>
      <c r="F52" s="26"/>
      <c r="G52" s="27">
        <v>206.46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40</v>
      </c>
      <c r="D53" s="26"/>
      <c r="E53" s="26"/>
      <c r="F53" s="26"/>
      <c r="G53" s="27">
        <v>206.46</v>
      </c>
      <c r="H53" s="27"/>
      <c r="I53" s="27"/>
      <c r="J53" s="27"/>
      <c r="K53" s="27"/>
      <c r="L53" s="28"/>
    </row>
    <row r="54" spans="2:12" s="24" customFormat="1" ht="12.75">
      <c r="B54" s="25"/>
      <c r="C54" s="26" t="s">
        <v>41</v>
      </c>
      <c r="D54" s="26"/>
      <c r="E54" s="26"/>
      <c r="F54" s="26"/>
      <c r="G54" s="27">
        <v>206.46</v>
      </c>
      <c r="H54" s="27"/>
      <c r="I54" s="27"/>
      <c r="J54" s="27"/>
      <c r="K54" s="27"/>
      <c r="L54" s="28"/>
    </row>
    <row r="55" spans="2:12" s="24" customFormat="1" ht="12.75">
      <c r="B55" s="25"/>
      <c r="C55" s="26" t="s">
        <v>42</v>
      </c>
      <c r="D55" s="26"/>
      <c r="E55" s="26"/>
      <c r="F55" s="26"/>
      <c r="G55" s="27">
        <v>206.46</v>
      </c>
      <c r="H55" s="27"/>
      <c r="I55" s="27"/>
      <c r="J55" s="27"/>
      <c r="K55" s="27"/>
      <c r="L55" s="28"/>
    </row>
    <row r="56" spans="2:12" ht="13.5" thickBot="1">
      <c r="B56" s="7"/>
      <c r="C56" s="8"/>
      <c r="D56" s="8"/>
      <c r="E56" s="8"/>
      <c r="F56" s="8"/>
      <c r="G56" s="9"/>
      <c r="H56" s="9"/>
      <c r="I56" s="9"/>
      <c r="J56" s="9"/>
      <c r="K56" s="9"/>
      <c r="L56" s="10"/>
    </row>
    <row r="57" spans="2:12" s="34" customFormat="1" ht="16.5" thickBot="1">
      <c r="B57" s="35"/>
      <c r="C57" s="36" t="s">
        <v>43</v>
      </c>
      <c r="D57" s="36"/>
      <c r="E57" s="36"/>
      <c r="F57" s="36"/>
      <c r="G57" s="37">
        <f aca="true" t="shared" si="0" ref="G57:L57">G18+G28</f>
        <v>79230.96999999999</v>
      </c>
      <c r="H57" s="37">
        <f t="shared" si="0"/>
        <v>45060.479999999996</v>
      </c>
      <c r="I57" s="44">
        <f t="shared" si="0"/>
        <v>6759.072</v>
      </c>
      <c r="J57" s="44">
        <f t="shared" si="0"/>
        <v>38301.407999999996</v>
      </c>
      <c r="K57" s="37">
        <f t="shared" si="0"/>
        <v>-36056.18</v>
      </c>
      <c r="L57" s="44">
        <f t="shared" si="0"/>
        <v>-4873.381999999987</v>
      </c>
    </row>
    <row r="59" ht="12.75">
      <c r="B59" t="s">
        <v>44</v>
      </c>
    </row>
    <row r="61" ht="12.75">
      <c r="B61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71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SUM(G19:G19)</f>
        <v>0</v>
      </c>
      <c r="H18" s="19">
        <v>22375.32</v>
      </c>
      <c r="I18" s="22">
        <f>H18*15%</f>
        <v>3356.298</v>
      </c>
      <c r="J18" s="22">
        <f>H18-I18</f>
        <v>19019.022</v>
      </c>
      <c r="K18" s="22">
        <v>13192.18</v>
      </c>
      <c r="L18" s="23">
        <f>J18-K18-G18</f>
        <v>5826.842000000001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25</v>
      </c>
      <c r="D20" s="20"/>
      <c r="E20" s="20"/>
      <c r="F20" s="20"/>
      <c r="G20" s="21">
        <f>G29+G31+G44</f>
        <v>18144.29</v>
      </c>
      <c r="H20" s="20">
        <v>22685.16</v>
      </c>
      <c r="I20" s="29">
        <f>H20*15%</f>
        <v>3402.774</v>
      </c>
      <c r="J20" s="22">
        <f>H20-I20</f>
        <v>19282.386</v>
      </c>
      <c r="K20" s="30">
        <v>-8318.8</v>
      </c>
      <c r="L20" s="23">
        <f>J20-K20-G20</f>
        <v>9456.895999999997</v>
      </c>
    </row>
    <row r="21" spans="2:12" s="24" customFormat="1" ht="12.75">
      <c r="B21" s="25"/>
      <c r="C21" s="26" t="s">
        <v>65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39" t="s">
        <v>66</v>
      </c>
      <c r="D22" s="39"/>
      <c r="E22" s="39"/>
      <c r="F22" s="39"/>
      <c r="G22" s="40">
        <v>5741.82</v>
      </c>
      <c r="H22" s="40"/>
      <c r="I22" s="40"/>
      <c r="J22" s="40"/>
      <c r="K22" s="40"/>
      <c r="L22" s="41"/>
    </row>
    <row r="23" spans="2:12" s="42" customFormat="1" ht="12.75">
      <c r="B23" s="38">
        <v>2</v>
      </c>
      <c r="C23" s="39" t="s">
        <v>67</v>
      </c>
      <c r="D23" s="39"/>
      <c r="E23" s="39"/>
      <c r="F23" s="39"/>
      <c r="G23" s="40">
        <v>1963.5</v>
      </c>
      <c r="H23" s="40"/>
      <c r="I23" s="40"/>
      <c r="J23" s="40"/>
      <c r="K23" s="40"/>
      <c r="L23" s="41"/>
    </row>
    <row r="24" spans="2:12" s="42" customFormat="1" ht="12.75">
      <c r="B24" s="38"/>
      <c r="C24" s="39"/>
      <c r="D24" s="39"/>
      <c r="E24" s="39"/>
      <c r="F24" s="39"/>
      <c r="G24" s="40"/>
      <c r="H24" s="40"/>
      <c r="I24" s="40"/>
      <c r="J24" s="40"/>
      <c r="K24" s="40"/>
      <c r="L24" s="41"/>
    </row>
    <row r="25" spans="2:12" s="42" customFormat="1" ht="12.75">
      <c r="B25" s="38"/>
      <c r="C25" s="39" t="s">
        <v>52</v>
      </c>
      <c r="D25" s="39"/>
      <c r="E25" s="39"/>
      <c r="F25" s="39"/>
      <c r="G25">
        <v>2573.02</v>
      </c>
      <c r="H25" s="40"/>
      <c r="I25" s="40"/>
      <c r="J25" s="40"/>
      <c r="K25" s="40"/>
      <c r="L25" s="41"/>
    </row>
    <row r="26" spans="2:12" s="42" customFormat="1" ht="12.75">
      <c r="B26" s="38"/>
      <c r="C26" s="39" t="s">
        <v>53</v>
      </c>
      <c r="D26" s="39"/>
      <c r="E26" s="39"/>
      <c r="F26" s="39"/>
      <c r="G26" s="40"/>
      <c r="H26" s="39"/>
      <c r="I26" s="40"/>
      <c r="J26" s="40"/>
      <c r="K26" s="40"/>
      <c r="L26" s="41"/>
    </row>
    <row r="27" spans="2:12" s="42" customFormat="1" ht="12.75">
      <c r="B27" s="38"/>
      <c r="C27" s="39" t="s">
        <v>63</v>
      </c>
      <c r="D27" s="39"/>
      <c r="E27" s="39"/>
      <c r="F27" s="39"/>
      <c r="G27" s="40"/>
      <c r="H27" s="39"/>
      <c r="I27" s="40"/>
      <c r="J27" s="40"/>
      <c r="K27" s="40"/>
      <c r="L27" s="41"/>
    </row>
    <row r="28" spans="2:12" s="24" customFormat="1" ht="13.5" thickBot="1">
      <c r="B28" s="25"/>
      <c r="C28" s="26"/>
      <c r="D28" s="26"/>
      <c r="E28" s="26"/>
      <c r="F28" s="26"/>
      <c r="G28" s="27"/>
      <c r="H28" s="27"/>
      <c r="I28" s="27"/>
      <c r="J28" s="27"/>
      <c r="K28" s="27"/>
      <c r="L28" s="28"/>
    </row>
    <row r="29" spans="2:12" s="24" customFormat="1" ht="15.75" thickBot="1">
      <c r="B29" s="25"/>
      <c r="C29" s="26" t="s">
        <v>47</v>
      </c>
      <c r="D29" s="26"/>
      <c r="E29" s="26"/>
      <c r="F29" s="26"/>
      <c r="G29" s="43">
        <f>SUM(G21:G28)</f>
        <v>10278.34</v>
      </c>
      <c r="H29" s="27"/>
      <c r="I29" s="27"/>
      <c r="J29" s="27"/>
      <c r="K29" s="27"/>
      <c r="L29" s="28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/>
      <c r="C31" s="20" t="s">
        <v>48</v>
      </c>
      <c r="D31" s="20"/>
      <c r="E31" s="45" t="s">
        <v>49</v>
      </c>
      <c r="F31" s="20"/>
      <c r="G31" s="43">
        <f>SUM(G32:G43)</f>
        <v>7040.11</v>
      </c>
      <c r="H31" s="20"/>
      <c r="I31" s="31"/>
      <c r="J31" s="31"/>
      <c r="K31" s="31"/>
      <c r="L31" s="32"/>
    </row>
    <row r="32" spans="2:12" s="24" customFormat="1" ht="12.75">
      <c r="B32" s="25" t="s">
        <v>64</v>
      </c>
      <c r="C32" s="24" t="s">
        <v>36</v>
      </c>
      <c r="E32" s="26"/>
      <c r="F32" s="26"/>
      <c r="G32" s="27">
        <v>890.7</v>
      </c>
      <c r="H32" s="27"/>
      <c r="I32" s="27"/>
      <c r="J32" s="27"/>
      <c r="K32" s="27"/>
      <c r="L32" s="28"/>
    </row>
    <row r="33" spans="2:12" s="24" customFormat="1" ht="12.75">
      <c r="B33" s="33"/>
      <c r="C33" s="24" t="s">
        <v>37</v>
      </c>
      <c r="E33" s="26"/>
      <c r="F33" s="26"/>
      <c r="G33" s="27">
        <v>767.79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26</v>
      </c>
      <c r="D34" s="26"/>
      <c r="E34" s="26"/>
      <c r="F34" s="26"/>
      <c r="G34" s="27">
        <v>821.02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27</v>
      </c>
      <c r="D35" s="26"/>
      <c r="E35" s="26"/>
      <c r="F35" s="26"/>
      <c r="G35" s="27">
        <v>809.73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28</v>
      </c>
      <c r="D36" s="26"/>
      <c r="E36" s="26"/>
      <c r="F36" s="26"/>
      <c r="G36" s="27">
        <v>790.37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29</v>
      </c>
      <c r="D37" s="26"/>
      <c r="E37" s="26"/>
      <c r="F37" s="26"/>
      <c r="G37" s="27">
        <v>687.46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30</v>
      </c>
      <c r="D38" s="26"/>
      <c r="E38" s="26"/>
      <c r="F38" s="26"/>
      <c r="G38" s="27">
        <v>741.66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31</v>
      </c>
      <c r="D39" s="26"/>
      <c r="E39" s="26"/>
      <c r="F39" s="26"/>
      <c r="G39" s="27">
        <v>748.75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32</v>
      </c>
      <c r="D40" s="26"/>
      <c r="E40" s="26"/>
      <c r="F40" s="26"/>
      <c r="G40" s="27">
        <v>782.63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33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2.75">
      <c r="B42" s="25"/>
      <c r="C42" s="24" t="s">
        <v>34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4" customFormat="1" ht="13.5" thickBot="1">
      <c r="B43" s="25"/>
      <c r="C43" s="24" t="s">
        <v>35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" customFormat="1" ht="15.75" thickBot="1">
      <c r="B44" s="19"/>
      <c r="C44" s="20" t="s">
        <v>38</v>
      </c>
      <c r="D44" s="20"/>
      <c r="E44" s="20"/>
      <c r="F44" s="20"/>
      <c r="G44" s="43">
        <f>SUM(G45:G49)</f>
        <v>825.84</v>
      </c>
      <c r="H44" s="20"/>
      <c r="I44" s="31"/>
      <c r="J44" s="31"/>
      <c r="K44" s="31"/>
      <c r="L44" s="32"/>
    </row>
    <row r="45" spans="2:12" s="24" customFormat="1" ht="12.75">
      <c r="B45" s="25" t="s">
        <v>64</v>
      </c>
      <c r="C45" s="26" t="s">
        <v>39</v>
      </c>
      <c r="D45" s="26"/>
      <c r="E45" s="26"/>
      <c r="F45" s="26"/>
      <c r="G45" s="27">
        <v>206.46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40</v>
      </c>
      <c r="D46" s="26"/>
      <c r="E46" s="26"/>
      <c r="F46" s="26"/>
      <c r="G46" s="27">
        <v>206.46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41</v>
      </c>
      <c r="D47" s="26"/>
      <c r="E47" s="26"/>
      <c r="F47" s="26"/>
      <c r="G47" s="27">
        <v>206.46</v>
      </c>
      <c r="H47" s="27"/>
      <c r="I47" s="27"/>
      <c r="J47" s="27"/>
      <c r="K47" s="27"/>
      <c r="L47" s="28"/>
    </row>
    <row r="48" spans="2:12" s="24" customFormat="1" ht="12.75">
      <c r="B48" s="25"/>
      <c r="C48" s="26" t="s">
        <v>42</v>
      </c>
      <c r="D48" s="26"/>
      <c r="E48" s="26"/>
      <c r="F48" s="26"/>
      <c r="G48" s="27">
        <v>206.46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34" customFormat="1" ht="16.5" thickBot="1">
      <c r="B50" s="35"/>
      <c r="C50" s="36" t="s">
        <v>43</v>
      </c>
      <c r="D50" s="36"/>
      <c r="E50" s="36"/>
      <c r="F50" s="36"/>
      <c r="G50" s="37">
        <f aca="true" t="shared" si="0" ref="G50:L50">G18+G20</f>
        <v>18144.29</v>
      </c>
      <c r="H50" s="37">
        <f t="shared" si="0"/>
        <v>45060.479999999996</v>
      </c>
      <c r="I50" s="44">
        <f t="shared" si="0"/>
        <v>6759.072</v>
      </c>
      <c r="J50" s="44">
        <f t="shared" si="0"/>
        <v>38301.407999999996</v>
      </c>
      <c r="K50" s="37">
        <f t="shared" si="0"/>
        <v>4873.380000000001</v>
      </c>
      <c r="L50" s="44">
        <f t="shared" si="0"/>
        <v>15283.737999999998</v>
      </c>
    </row>
    <row r="52" ht="12.75">
      <c r="B52" t="s">
        <v>44</v>
      </c>
    </row>
    <row r="54" ht="12.75">
      <c r="B54" t="s">
        <v>45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2013-10-07T10:58:44Z</cp:lastPrinted>
  <dcterms:created xsi:type="dcterms:W3CDTF">1996-10-08T23:32:33Z</dcterms:created>
  <dcterms:modified xsi:type="dcterms:W3CDTF">2014-11-21T07:35:16Z</dcterms:modified>
  <cp:category/>
  <cp:version/>
  <cp:contentType/>
  <cp:contentStatus/>
</cp:coreProperties>
</file>