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<sst xmlns="http://schemas.openxmlformats.org/spreadsheetml/2006/main" count="130" uniqueCount="73">
  <si>
    <t>Выполнение работ по содержанию и ремонту ж/ф и</t>
  </si>
  <si>
    <t>Наименование работ</t>
  </si>
  <si>
    <t>внутридомовых сетей по адресу : дер.Подсосенье, д.20</t>
  </si>
  <si>
    <t xml:space="preserve">Утверждаю : </t>
  </si>
  <si>
    <t>_______________________   Костров А.В.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</si>
  <si>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</si>
  <si>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</si>
  <si>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</si>
  <si>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</si>
  <si>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</si>
  <si>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</si>
  <si>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</si>
  <si>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</si>
  <si>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</si>
  <si>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</si>
  <si>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</si>
  <si>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</si>
  <si>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</si>
  <si>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</si>
  <si>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</si>
  <si>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</si>
  <si>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</si>
  <si>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</si>
  <si>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</si>
  <si>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</si>
  <si>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</si>
  <si>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</si>
  <si>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</si>
  <si>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</si>
  <si>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</si>
  <si>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</si>
  <si>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</si>
  <si>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</si>
  <si>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</si>
  <si>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</si>
  <si>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</si>
  <si>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</si>
  <si>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</si>
  <si>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</si>
  <si>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</si>
  <si>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</si>
  <si>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</si>
  <si>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</si>
  <si>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</si>
  <si>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</si>
  <si>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</si>
  <si>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(от начислений)</t>
  </si>
  <si>
    <t>Промывка внутренней системы отопления</t>
  </si>
  <si>
    <t>Вывоз ТБО :</t>
  </si>
  <si>
    <t>313,6м2</t>
  </si>
  <si>
    <t>Прочие расходы за период:</t>
  </si>
  <si>
    <t>( снятие показаний общедомовых электро-</t>
  </si>
  <si>
    <t>2013год</t>
  </si>
  <si>
    <t>2013г</t>
  </si>
  <si>
    <t>Август 2013г</t>
  </si>
  <si>
    <t>Сентябрь 2013г</t>
  </si>
  <si>
    <t>Чистка печных труб - 4шт</t>
  </si>
  <si>
    <t>Ремонт кровли местами, оштукатуривание</t>
  </si>
  <si>
    <t>печных труб ( 5шт)</t>
  </si>
  <si>
    <t>Октябрь 2013г</t>
  </si>
  <si>
    <t>Изготовление дощатого тротуара - 28,88м2</t>
  </si>
  <si>
    <t>и водосчетчиков )</t>
  </si>
  <si>
    <t>2014год</t>
  </si>
  <si>
    <t>2014г</t>
  </si>
  <si>
    <t>Директор ООО "Районная управляющая организация"</t>
  </si>
  <si>
    <t>Май 2014г</t>
  </si>
  <si>
    <t>Ремонт кровли местами</t>
  </si>
  <si>
    <t>Август 2014г</t>
  </si>
  <si>
    <t>за период : январь 2013г - декабрь 2013г</t>
  </si>
  <si>
    <t>2012г :</t>
  </si>
  <si>
    <t>за период : январь 2014г - декабрь 2014г</t>
  </si>
  <si>
    <t>Сентябрь 2014г</t>
  </si>
  <si>
    <t>2013г 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</si>
</sst>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8" xfId="0" applyBorder="1" applyAlignment="1">
      <alignment/>
    </xf>
    <xf numFmtId="0" fontId="2" fillId="2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0"/>
  <sheetViews>
    <sheetView workbookViewId="0" topLeftCell="C7">
      <selection activeCell="H25" sqref="H2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</v>
      </c>
    </row>
    <row r="2" s="1" customFormat="1" ht="14.25">
      <c r="E2" s="1" t="s">
        <v>64</v>
      </c>
    </row>
    <row r="3" s="1" customFormat="1" ht="14.25"/>
    <row r="4" s="1" customFormat="1" ht="14.25">
      <c r="E4" s="1" t="s">
        <v>4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68</v>
      </c>
      <c r="C8" s="2"/>
      <c r="E8" s="2"/>
    </row>
    <row r="9" ht="13.5" thickBot="1"/>
    <row r="10" spans="2:12" ht="12.75">
      <c r="B10" s="3" t="s">
        <v>5</v>
      </c>
      <c r="C10" s="4" t="s">
        <v>1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6" t="s">
        <v>11</v>
      </c>
    </row>
    <row r="11" spans="2:12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14</v>
      </c>
      <c r="J11" s="9" t="s">
        <v>15</v>
      </c>
      <c r="K11" s="9" t="s">
        <v>69</v>
      </c>
      <c r="L11" s="10" t="s">
        <v>16</v>
      </c>
    </row>
    <row r="12" spans="2:12" ht="12.75">
      <c r="B12" s="7"/>
      <c r="C12" s="8"/>
      <c r="D12" s="8"/>
      <c r="E12" s="8"/>
      <c r="F12" s="8"/>
      <c r="G12" s="9"/>
      <c r="H12" s="9" t="s">
        <v>12</v>
      </c>
      <c r="I12" s="9" t="s">
        <v>17</v>
      </c>
      <c r="J12" s="9" t="s">
        <v>18</v>
      </c>
      <c r="K12" s="9" t="s">
        <v>19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20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10" t="s">
        <v>23</v>
      </c>
    </row>
    <row r="18" spans="2:12" s="2" customFormat="1" ht="15.75" thickBot="1">
      <c r="B18" s="19">
        <v>1</v>
      </c>
      <c r="C18" s="20" t="s">
        <v>24</v>
      </c>
      <c r="D18" s="20"/>
      <c r="E18" s="20"/>
      <c r="F18" s="20"/>
      <c r="G18" s="21">
        <f>SUM(G19:G24)</f>
        <v>25625.57</v>
      </c>
      <c r="H18" s="19">
        <v>25409.88</v>
      </c>
      <c r="I18" s="22">
        <f>H18*15%</f>
        <v>3811.482</v>
      </c>
      <c r="J18" s="22">
        <f>H18-I18</f>
        <v>21598.398</v>
      </c>
      <c r="K18" s="22">
        <v>1724.65</v>
      </c>
      <c r="L18" s="23">
        <f>J18-K18-G18</f>
        <v>-5751.822</v>
      </c>
    </row>
    <row r="19" spans="2:12" s="24" customFormat="1" ht="12.75">
      <c r="B19" s="25"/>
      <c r="C19" s="26" t="s">
        <v>55</v>
      </c>
      <c r="D19" s="26"/>
      <c r="E19" s="26"/>
      <c r="F19" s="26"/>
      <c r="G19" s="27"/>
      <c r="H19" s="33"/>
      <c r="I19" s="42"/>
      <c r="J19" s="42"/>
      <c r="K19" s="42"/>
      <c r="L19" s="43"/>
    </row>
    <row r="20" spans="2:12" ht="12.75">
      <c r="B20" s="7">
        <v>1</v>
      </c>
      <c r="C20" s="8" t="s">
        <v>57</v>
      </c>
      <c r="D20" s="8"/>
      <c r="E20" s="8"/>
      <c r="F20" s="8"/>
      <c r="G20" s="9">
        <v>15925.57</v>
      </c>
      <c r="H20" s="38"/>
      <c r="I20" s="9"/>
      <c r="J20" s="9"/>
      <c r="K20" s="9"/>
      <c r="L20" s="10"/>
    </row>
    <row r="21" spans="2:12" s="44" customFormat="1" ht="12.75">
      <c r="B21" s="45"/>
      <c r="C21" s="46" t="s">
        <v>58</v>
      </c>
      <c r="D21" s="46"/>
      <c r="E21" s="46"/>
      <c r="F21" s="46"/>
      <c r="G21" s="50"/>
      <c r="H21" s="47"/>
      <c r="I21" s="48"/>
      <c r="J21" s="48"/>
      <c r="K21" s="48"/>
      <c r="L21" s="49"/>
    </row>
    <row r="22" spans="2:12" s="24" customFormat="1" ht="12.75">
      <c r="B22" s="25"/>
      <c r="C22" s="26" t="s">
        <v>59</v>
      </c>
      <c r="D22" s="26"/>
      <c r="E22" s="26"/>
      <c r="F22" s="26"/>
      <c r="G22" s="27"/>
      <c r="H22" s="33"/>
      <c r="I22" s="42"/>
      <c r="J22" s="42"/>
      <c r="K22" s="42"/>
      <c r="L22" s="43"/>
    </row>
    <row r="23" spans="2:12" s="44" customFormat="1" ht="12.75">
      <c r="B23" s="45">
        <v>1</v>
      </c>
      <c r="C23" s="46" t="s">
        <v>60</v>
      </c>
      <c r="D23" s="46"/>
      <c r="E23" s="46"/>
      <c r="F23" s="46"/>
      <c r="G23" s="50">
        <v>9700</v>
      </c>
      <c r="H23" s="47"/>
      <c r="I23" s="48"/>
      <c r="J23" s="48"/>
      <c r="K23" s="48"/>
      <c r="L23" s="49"/>
    </row>
    <row r="24" spans="2:12" s="44" customFormat="1" ht="13.5" thickBot="1">
      <c r="B24" s="45"/>
      <c r="C24" s="46"/>
      <c r="D24" s="46"/>
      <c r="E24" s="46"/>
      <c r="F24" s="46"/>
      <c r="G24" s="52"/>
      <c r="H24" s="47"/>
      <c r="I24" s="50"/>
      <c r="J24" s="50"/>
      <c r="K24" s="50"/>
      <c r="L24" s="51"/>
    </row>
    <row r="25" spans="2:12" s="2" customFormat="1" ht="15.75" thickBot="1">
      <c r="B25" s="19">
        <v>2</v>
      </c>
      <c r="C25" s="20" t="s">
        <v>25</v>
      </c>
      <c r="D25" s="20"/>
      <c r="E25" s="20"/>
      <c r="F25" s="20"/>
      <c r="G25" s="21">
        <f>G35+G37+G50</f>
        <v>17800.920000000002</v>
      </c>
      <c r="H25" s="20">
        <v>25823.76</v>
      </c>
      <c r="I25" s="29">
        <f>H25*15%</f>
        <v>3873.5639999999994</v>
      </c>
      <c r="J25" s="22">
        <f>H25-I25</f>
        <v>21950.196</v>
      </c>
      <c r="K25" s="30">
        <v>5063.78</v>
      </c>
      <c r="L25" s="23">
        <f>J25-K25-G25</f>
        <v>-914.5040000000008</v>
      </c>
    </row>
    <row r="26" spans="2:12" s="24" customFormat="1" ht="12.75">
      <c r="B26" s="25"/>
      <c r="C26" s="40" t="s">
        <v>54</v>
      </c>
      <c r="D26" s="26"/>
      <c r="E26" s="26"/>
      <c r="F26" s="26"/>
      <c r="G26" s="27"/>
      <c r="H26" s="27"/>
      <c r="I26" s="27"/>
      <c r="J26" s="27"/>
      <c r="K26" s="27"/>
      <c r="L26" s="28"/>
    </row>
    <row r="27" spans="2:12" s="44" customFormat="1" ht="12.75">
      <c r="B27" s="45">
        <v>1</v>
      </c>
      <c r="C27" s="46" t="s">
        <v>47</v>
      </c>
      <c r="D27" s="46"/>
      <c r="E27" s="46"/>
      <c r="F27" s="46"/>
      <c r="G27" s="50">
        <v>4388.05</v>
      </c>
      <c r="H27" s="50"/>
      <c r="I27" s="50"/>
      <c r="J27" s="50"/>
      <c r="K27" s="50"/>
      <c r="L27" s="51"/>
    </row>
    <row r="28" spans="2:12" s="24" customFormat="1" ht="12.75">
      <c r="B28" s="25"/>
      <c r="C28" s="26" t="s">
        <v>55</v>
      </c>
      <c r="D28" s="26"/>
      <c r="E28" s="26"/>
      <c r="F28" s="26"/>
      <c r="G28" s="27"/>
      <c r="H28" s="27"/>
      <c r="I28" s="27"/>
      <c r="J28" s="27"/>
      <c r="K28" s="27"/>
      <c r="L28" s="28"/>
    </row>
    <row r="29" spans="2:12" s="44" customFormat="1" ht="12.75">
      <c r="B29" s="45">
        <v>1</v>
      </c>
      <c r="C29" s="46" t="s">
        <v>56</v>
      </c>
      <c r="D29" s="46"/>
      <c r="E29" s="46"/>
      <c r="F29" s="46"/>
      <c r="G29" s="50">
        <v>766.05</v>
      </c>
      <c r="H29" s="50"/>
      <c r="I29" s="50"/>
      <c r="J29" s="50"/>
      <c r="K29" s="50"/>
      <c r="L29" s="51"/>
    </row>
    <row r="30" spans="2:12" ht="12.75">
      <c r="B30" s="7"/>
      <c r="C30" s="40"/>
      <c r="D30" s="8"/>
      <c r="E30" s="8"/>
      <c r="F30" s="8"/>
      <c r="G30" s="9"/>
      <c r="H30" s="9"/>
      <c r="I30" s="9"/>
      <c r="J30" s="9"/>
      <c r="K30" s="9"/>
      <c r="L30" s="10"/>
    </row>
    <row r="31" spans="2:12" s="44" customFormat="1" ht="12.75">
      <c r="B31" s="45"/>
      <c r="C31" s="46" t="s">
        <v>50</v>
      </c>
      <c r="D31" s="46"/>
      <c r="E31" s="46"/>
      <c r="F31" s="46"/>
      <c r="G31">
        <v>2573.02</v>
      </c>
      <c r="H31" s="50"/>
      <c r="I31" s="50"/>
      <c r="J31" s="50"/>
      <c r="K31" s="50"/>
      <c r="L31" s="51"/>
    </row>
    <row r="32" spans="2:12" s="44" customFormat="1" ht="12.75">
      <c r="B32" s="45"/>
      <c r="C32" s="46" t="s">
        <v>51</v>
      </c>
      <c r="D32" s="46"/>
      <c r="E32" s="46"/>
      <c r="F32" s="46"/>
      <c r="G32" s="50"/>
      <c r="H32" s="46"/>
      <c r="I32" s="50"/>
      <c r="J32" s="50"/>
      <c r="K32" s="50"/>
      <c r="L32" s="51"/>
    </row>
    <row r="33" spans="2:12" s="44" customFormat="1" ht="12.75">
      <c r="B33" s="45"/>
      <c r="C33" s="46" t="s">
        <v>61</v>
      </c>
      <c r="D33" s="46"/>
      <c r="E33" s="46"/>
      <c r="F33" s="46"/>
      <c r="G33" s="50"/>
      <c r="H33" s="46"/>
      <c r="I33" s="50"/>
      <c r="J33" s="50"/>
      <c r="K33" s="50"/>
      <c r="L33" s="51"/>
    </row>
    <row r="34" spans="2:12" ht="13.5" thickBot="1">
      <c r="B34" s="7"/>
      <c r="C34" s="8"/>
      <c r="D34" s="8"/>
      <c r="E34" s="8"/>
      <c r="F34" s="8"/>
      <c r="G34" s="13"/>
      <c r="H34" s="9"/>
      <c r="I34" s="9"/>
      <c r="J34" s="9"/>
      <c r="K34" s="9"/>
      <c r="L34" s="10"/>
    </row>
    <row r="35" spans="2:12" s="24" customFormat="1" ht="15.75" thickBot="1">
      <c r="B35" s="25"/>
      <c r="C35" s="40" t="s">
        <v>43</v>
      </c>
      <c r="D35" s="26"/>
      <c r="E35" s="26"/>
      <c r="F35" s="26"/>
      <c r="G35" s="39">
        <f>SUM(G26:G34)</f>
        <v>7727.120000000001</v>
      </c>
      <c r="H35" s="27"/>
      <c r="I35" s="27"/>
      <c r="J35" s="27"/>
      <c r="K35" s="27"/>
      <c r="L35" s="28"/>
    </row>
    <row r="36" spans="2:12" ht="13.5" thickBot="1">
      <c r="B36" s="7"/>
      <c r="C36" s="8"/>
      <c r="D36" s="8"/>
      <c r="E36" s="8"/>
      <c r="F36" s="8"/>
      <c r="G36" s="9"/>
      <c r="H36" s="9"/>
      <c r="I36" s="9"/>
      <c r="J36" s="9"/>
      <c r="K36" s="9"/>
      <c r="L36" s="10"/>
    </row>
    <row r="37" spans="2:12" s="2" customFormat="1" ht="15.75" thickBot="1">
      <c r="B37" s="19"/>
      <c r="C37" s="20" t="s">
        <v>48</v>
      </c>
      <c r="D37" s="20"/>
      <c r="E37" s="53" t="s">
        <v>49</v>
      </c>
      <c r="F37" s="20"/>
      <c r="G37" s="39">
        <f>SUM(G38:G49)</f>
        <v>9270.96</v>
      </c>
      <c r="H37" s="20"/>
      <c r="I37" s="31"/>
      <c r="J37" s="31"/>
      <c r="K37" s="31"/>
      <c r="L37" s="32"/>
    </row>
    <row r="38" spans="2:12" s="24" customFormat="1" ht="12.75">
      <c r="B38" s="25" t="s">
        <v>52</v>
      </c>
      <c r="C38" s="24" t="s">
        <v>36</v>
      </c>
      <c r="E38" s="26"/>
      <c r="F38" s="26"/>
      <c r="G38" s="27">
        <v>962.75</v>
      </c>
      <c r="H38" s="27"/>
      <c r="I38" s="27"/>
      <c r="J38" s="27"/>
      <c r="K38" s="27"/>
      <c r="L38" s="28"/>
    </row>
    <row r="39" spans="2:12" s="24" customFormat="1" ht="12.75">
      <c r="B39" s="33"/>
      <c r="C39" s="24" t="s">
        <v>37</v>
      </c>
      <c r="E39" s="26"/>
      <c r="F39" s="26"/>
      <c r="G39" s="27">
        <v>619.99</v>
      </c>
      <c r="H39" s="27"/>
      <c r="I39" s="27"/>
      <c r="J39" s="27"/>
      <c r="K39" s="27"/>
      <c r="L39" s="28"/>
    </row>
    <row r="40" spans="2:12" s="24" customFormat="1" ht="12.75">
      <c r="B40" s="25"/>
      <c r="C40" s="24" t="s">
        <v>26</v>
      </c>
      <c r="D40" s="26"/>
      <c r="E40" s="26"/>
      <c r="F40" s="26"/>
      <c r="G40" s="27">
        <v>765.18</v>
      </c>
      <c r="H40" s="27"/>
      <c r="I40" s="27"/>
      <c r="J40" s="27"/>
      <c r="K40" s="27"/>
      <c r="L40" s="28"/>
    </row>
    <row r="41" spans="2:12" s="24" customFormat="1" ht="12.75">
      <c r="B41" s="25"/>
      <c r="C41" s="24" t="s">
        <v>27</v>
      </c>
      <c r="D41" s="26"/>
      <c r="E41" s="26"/>
      <c r="F41" s="26"/>
      <c r="G41" s="27">
        <v>772.08</v>
      </c>
      <c r="H41" s="27"/>
      <c r="I41" s="27"/>
      <c r="J41" s="27"/>
      <c r="K41" s="27"/>
      <c r="L41" s="28"/>
    </row>
    <row r="42" spans="2:12" s="24" customFormat="1" ht="12.75">
      <c r="B42" s="25"/>
      <c r="C42" s="26" t="s">
        <v>28</v>
      </c>
      <c r="D42" s="26"/>
      <c r="E42" s="26"/>
      <c r="F42" s="26"/>
      <c r="G42" s="27">
        <v>811.6</v>
      </c>
      <c r="H42" s="27"/>
      <c r="I42" s="27"/>
      <c r="J42" s="27"/>
      <c r="K42" s="27"/>
      <c r="L42" s="28"/>
    </row>
    <row r="43" spans="2:12" s="24" customFormat="1" ht="12.75">
      <c r="B43" s="25"/>
      <c r="C43" s="24" t="s">
        <v>29</v>
      </c>
      <c r="D43" s="26"/>
      <c r="E43" s="26"/>
      <c r="F43" s="26"/>
      <c r="G43" s="27">
        <v>697.45</v>
      </c>
      <c r="H43" s="27"/>
      <c r="I43" s="27"/>
      <c r="J43" s="27"/>
      <c r="K43" s="27"/>
      <c r="L43" s="28"/>
    </row>
    <row r="44" spans="2:12" s="24" customFormat="1" ht="12.75">
      <c r="B44" s="25"/>
      <c r="C44" s="24" t="s">
        <v>30</v>
      </c>
      <c r="D44" s="26"/>
      <c r="E44" s="26"/>
      <c r="F44" s="26"/>
      <c r="G44" s="27">
        <v>824.45</v>
      </c>
      <c r="H44" s="27"/>
      <c r="I44" s="27"/>
      <c r="J44" s="27"/>
      <c r="K44" s="27"/>
      <c r="L44" s="28"/>
    </row>
    <row r="45" spans="2:12" s="24" customFormat="1" ht="12.75">
      <c r="B45" s="25"/>
      <c r="C45" s="26" t="s">
        <v>31</v>
      </c>
      <c r="D45" s="26"/>
      <c r="E45" s="26"/>
      <c r="F45" s="26"/>
      <c r="G45" s="27">
        <v>779.61</v>
      </c>
      <c r="H45" s="27"/>
      <c r="I45" s="27"/>
      <c r="J45" s="27"/>
      <c r="K45" s="27"/>
      <c r="L45" s="28"/>
    </row>
    <row r="46" spans="2:12" s="24" customFormat="1" ht="12.75">
      <c r="B46" s="25"/>
      <c r="C46" s="26" t="s">
        <v>32</v>
      </c>
      <c r="D46" s="26"/>
      <c r="E46" s="26"/>
      <c r="F46" s="26"/>
      <c r="G46" s="27">
        <v>696.82</v>
      </c>
      <c r="H46" s="27"/>
      <c r="I46" s="27"/>
      <c r="J46" s="27"/>
      <c r="K46" s="27"/>
      <c r="L46" s="28"/>
    </row>
    <row r="47" spans="2:12" s="24" customFormat="1" ht="12.75">
      <c r="B47" s="25"/>
      <c r="C47" s="24" t="s">
        <v>33</v>
      </c>
      <c r="D47" s="26"/>
      <c r="E47" s="26"/>
      <c r="F47" s="26"/>
      <c r="G47" s="27">
        <v>846.72</v>
      </c>
      <c r="H47" s="27"/>
      <c r="I47" s="27"/>
      <c r="J47" s="27"/>
      <c r="K47" s="27"/>
      <c r="L47" s="28"/>
    </row>
    <row r="48" spans="2:12" s="24" customFormat="1" ht="12.75">
      <c r="B48" s="25"/>
      <c r="C48" s="24" t="s">
        <v>34</v>
      </c>
      <c r="D48" s="26"/>
      <c r="E48" s="26"/>
      <c r="F48" s="26"/>
      <c r="G48" s="27">
        <v>747.31</v>
      </c>
      <c r="H48" s="27"/>
      <c r="I48" s="27"/>
      <c r="J48" s="27"/>
      <c r="K48" s="27"/>
      <c r="L48" s="28"/>
    </row>
    <row r="49" spans="2:12" s="24" customFormat="1" ht="13.5" thickBot="1">
      <c r="B49" s="25"/>
      <c r="C49" s="24" t="s">
        <v>35</v>
      </c>
      <c r="D49" s="26"/>
      <c r="E49" s="26"/>
      <c r="F49" s="26"/>
      <c r="G49" s="27">
        <v>747</v>
      </c>
      <c r="H49" s="27"/>
      <c r="I49" s="27"/>
      <c r="J49" s="27"/>
      <c r="K49" s="27"/>
      <c r="L49" s="28"/>
    </row>
    <row r="50" spans="2:12" s="2" customFormat="1" ht="15.75" thickBot="1">
      <c r="B50" s="19"/>
      <c r="C50" s="20" t="s">
        <v>38</v>
      </c>
      <c r="D50" s="20"/>
      <c r="E50" s="20"/>
      <c r="F50" s="20"/>
      <c r="G50" s="39">
        <f>SUM(G51:G55)</f>
        <v>802.84</v>
      </c>
      <c r="H50" s="20"/>
      <c r="I50" s="31"/>
      <c r="J50" s="31"/>
      <c r="K50" s="31"/>
      <c r="L50" s="32"/>
    </row>
    <row r="51" spans="2:12" s="24" customFormat="1" ht="12.75">
      <c r="B51" s="25" t="s">
        <v>53</v>
      </c>
      <c r="C51" s="26" t="s">
        <v>39</v>
      </c>
      <c r="D51" s="26"/>
      <c r="E51" s="26"/>
      <c r="F51" s="26"/>
      <c r="G51" s="27">
        <v>200.71</v>
      </c>
      <c r="H51" s="27"/>
      <c r="I51" s="27"/>
      <c r="J51" s="27"/>
      <c r="K51" s="27"/>
      <c r="L51" s="28"/>
    </row>
    <row r="52" spans="2:12" s="24" customFormat="1" ht="12.75">
      <c r="B52" s="25"/>
      <c r="C52" s="26" t="s">
        <v>40</v>
      </c>
      <c r="D52" s="26"/>
      <c r="E52" s="26"/>
      <c r="F52" s="26"/>
      <c r="G52" s="27">
        <v>200.71</v>
      </c>
      <c r="H52" s="27"/>
      <c r="I52" s="27"/>
      <c r="J52" s="27"/>
      <c r="K52" s="27"/>
      <c r="L52" s="28"/>
    </row>
    <row r="53" spans="2:12" s="24" customFormat="1" ht="12.75">
      <c r="B53" s="25"/>
      <c r="C53" s="26" t="s">
        <v>41</v>
      </c>
      <c r="D53" s="26"/>
      <c r="E53" s="26"/>
      <c r="F53" s="26"/>
      <c r="G53" s="27">
        <v>200.71</v>
      </c>
      <c r="H53" s="27"/>
      <c r="I53" s="27"/>
      <c r="J53" s="27"/>
      <c r="K53" s="27"/>
      <c r="L53" s="28"/>
    </row>
    <row r="54" spans="2:12" s="24" customFormat="1" ht="12.75">
      <c r="B54" s="25"/>
      <c r="C54" s="26" t="s">
        <v>42</v>
      </c>
      <c r="D54" s="26"/>
      <c r="E54" s="26"/>
      <c r="F54" s="26"/>
      <c r="G54" s="27">
        <v>200.71</v>
      </c>
      <c r="H54" s="27"/>
      <c r="I54" s="27"/>
      <c r="J54" s="27"/>
      <c r="K54" s="27"/>
      <c r="L54" s="28"/>
    </row>
    <row r="55" spans="2:12" ht="13.5" thickBot="1">
      <c r="B55" s="7"/>
      <c r="C55" s="8"/>
      <c r="D55" s="8"/>
      <c r="E55" s="8"/>
      <c r="F55" s="8"/>
      <c r="G55" s="9"/>
      <c r="H55" s="9"/>
      <c r="I55" s="9"/>
      <c r="J55" s="9"/>
      <c r="K55" s="9"/>
      <c r="L55" s="10"/>
    </row>
    <row r="56" spans="2:12" s="34" customFormat="1" ht="16.5" thickBot="1">
      <c r="B56" s="35"/>
      <c r="C56" s="36" t="s">
        <v>43</v>
      </c>
      <c r="D56" s="36"/>
      <c r="E56" s="36"/>
      <c r="F56" s="36"/>
      <c r="G56" s="37">
        <f aca="true" t="shared" si="0" ref="G56:L56">G18+G25</f>
        <v>43426.490000000005</v>
      </c>
      <c r="H56" s="37">
        <f t="shared" si="0"/>
        <v>51233.64</v>
      </c>
      <c r="I56" s="41">
        <f t="shared" si="0"/>
        <v>7685.045999999999</v>
      </c>
      <c r="J56" s="41">
        <f t="shared" si="0"/>
        <v>43548.594</v>
      </c>
      <c r="K56" s="37">
        <f t="shared" si="0"/>
        <v>6788.43</v>
      </c>
      <c r="L56" s="41">
        <f t="shared" si="0"/>
        <v>-6666.326000000001</v>
      </c>
    </row>
    <row r="58" ht="12.75">
      <c r="B58" t="s">
        <v>44</v>
      </c>
    </row>
    <row r="60" ht="12.75">
      <c r="B60" t="s">
        <v>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3"/>
  <sheetViews>
    <sheetView tabSelected="1" workbookViewId="0" topLeftCell="A22">
      <selection activeCell="G47" sqref="G4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</v>
      </c>
    </row>
    <row r="2" s="1" customFormat="1" ht="14.25">
      <c r="E2" s="1" t="s">
        <v>64</v>
      </c>
    </row>
    <row r="3" s="1" customFormat="1" ht="14.25"/>
    <row r="4" s="1" customFormat="1" ht="14.25">
      <c r="E4" s="1" t="s">
        <v>4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70</v>
      </c>
      <c r="C8" s="2"/>
      <c r="E8" s="2"/>
    </row>
    <row r="9" ht="13.5" thickBot="1"/>
    <row r="10" spans="2:12" ht="12.75">
      <c r="B10" s="3" t="s">
        <v>5</v>
      </c>
      <c r="C10" s="4" t="s">
        <v>1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6" t="s">
        <v>11</v>
      </c>
    </row>
    <row r="11" spans="2:12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14</v>
      </c>
      <c r="J11" s="9" t="s">
        <v>15</v>
      </c>
      <c r="K11" s="9" t="s">
        <v>72</v>
      </c>
      <c r="L11" s="10" t="s">
        <v>16</v>
      </c>
    </row>
    <row r="12" spans="2:12" ht="12.75">
      <c r="B12" s="7"/>
      <c r="C12" s="8"/>
      <c r="D12" s="8"/>
      <c r="E12" s="8"/>
      <c r="F12" s="8"/>
      <c r="G12" s="9"/>
      <c r="H12" s="9" t="s">
        <v>12</v>
      </c>
      <c r="I12" s="9" t="s">
        <v>17</v>
      </c>
      <c r="J12" s="9" t="s">
        <v>18</v>
      </c>
      <c r="K12" s="9" t="s">
        <v>19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20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10" t="s">
        <v>23</v>
      </c>
    </row>
    <row r="18" spans="2:12" s="2" customFormat="1" ht="15.75" thickBot="1">
      <c r="B18" s="19">
        <v>1</v>
      </c>
      <c r="C18" s="20" t="s">
        <v>24</v>
      </c>
      <c r="D18" s="20"/>
      <c r="E18" s="20"/>
      <c r="F18" s="20"/>
      <c r="G18" s="21">
        <f>SUM(G19:G23)</f>
        <v>8998.31</v>
      </c>
      <c r="H18" s="19">
        <v>25409.88</v>
      </c>
      <c r="I18" s="22">
        <f>H18*15%</f>
        <v>3811.482</v>
      </c>
      <c r="J18" s="22">
        <f>H18-I18</f>
        <v>21598.398</v>
      </c>
      <c r="K18" s="22">
        <v>5751.82</v>
      </c>
      <c r="L18" s="23">
        <f>J18-K18-G18</f>
        <v>6848.268000000002</v>
      </c>
    </row>
    <row r="19" spans="2:12" s="24" customFormat="1" ht="12.75">
      <c r="B19" s="25"/>
      <c r="C19" s="26" t="s">
        <v>65</v>
      </c>
      <c r="D19" s="26"/>
      <c r="E19" s="26"/>
      <c r="F19" s="26"/>
      <c r="G19" s="27"/>
      <c r="H19" s="33"/>
      <c r="I19" s="42"/>
      <c r="J19" s="42"/>
      <c r="K19" s="42"/>
      <c r="L19" s="43"/>
    </row>
    <row r="20" spans="2:12" s="44" customFormat="1" ht="12.75">
      <c r="B20" s="45">
        <v>1</v>
      </c>
      <c r="C20" s="46" t="s">
        <v>66</v>
      </c>
      <c r="D20" s="46"/>
      <c r="E20" s="46"/>
      <c r="F20" s="46"/>
      <c r="G20" s="50">
        <v>4622.61</v>
      </c>
      <c r="H20" s="47"/>
      <c r="I20" s="48"/>
      <c r="J20" s="48"/>
      <c r="K20" s="48"/>
      <c r="L20" s="49"/>
    </row>
    <row r="21" spans="2:12" s="24" customFormat="1" ht="12.75">
      <c r="B21" s="25"/>
      <c r="C21" s="26" t="s">
        <v>71</v>
      </c>
      <c r="D21" s="26"/>
      <c r="E21" s="26"/>
      <c r="F21" s="26"/>
      <c r="G21" s="27"/>
      <c r="H21" s="33"/>
      <c r="I21" s="42"/>
      <c r="J21" s="42"/>
      <c r="K21" s="42"/>
      <c r="L21" s="43"/>
    </row>
    <row r="22" spans="2:12" s="44" customFormat="1" ht="12.75">
      <c r="B22" s="45">
        <v>1</v>
      </c>
      <c r="C22" s="46" t="s">
        <v>66</v>
      </c>
      <c r="D22" s="46"/>
      <c r="E22" s="46"/>
      <c r="F22" s="46"/>
      <c r="G22" s="50">
        <v>4375.7</v>
      </c>
      <c r="H22" s="47"/>
      <c r="I22" s="48"/>
      <c r="J22" s="48"/>
      <c r="K22" s="48"/>
      <c r="L22" s="49"/>
    </row>
    <row r="23" spans="2:12" s="44" customFormat="1" ht="13.5" thickBot="1">
      <c r="B23" s="45"/>
      <c r="C23" s="46"/>
      <c r="D23" s="46"/>
      <c r="E23" s="46"/>
      <c r="F23" s="46"/>
      <c r="G23" s="52"/>
      <c r="H23" s="47"/>
      <c r="I23" s="50"/>
      <c r="J23" s="50"/>
      <c r="K23" s="50"/>
      <c r="L23" s="51"/>
    </row>
    <row r="24" spans="2:12" s="2" customFormat="1" ht="15.75" thickBot="1">
      <c r="B24" s="19">
        <v>2</v>
      </c>
      <c r="C24" s="20" t="s">
        <v>25</v>
      </c>
      <c r="D24" s="20"/>
      <c r="E24" s="20"/>
      <c r="F24" s="20"/>
      <c r="G24" s="21">
        <f>G28+G30+G43</f>
        <v>11506.54</v>
      </c>
      <c r="H24" s="20">
        <v>25823.76</v>
      </c>
      <c r="I24" s="29">
        <f>H24*15%</f>
        <v>3873.5639999999994</v>
      </c>
      <c r="J24" s="22">
        <f>H24-I24</f>
        <v>21950.196</v>
      </c>
      <c r="K24" s="30">
        <v>914.5</v>
      </c>
      <c r="L24" s="23">
        <f>J24-K24-G24</f>
        <v>9529.155999999999</v>
      </c>
    </row>
    <row r="25" spans="2:12" s="24" customFormat="1" ht="12.75">
      <c r="B25" s="25"/>
      <c r="C25" s="26" t="s">
        <v>67</v>
      </c>
      <c r="D25" s="26"/>
      <c r="E25" s="26"/>
      <c r="F25" s="26"/>
      <c r="G25" s="27"/>
      <c r="H25" s="27"/>
      <c r="I25" s="27"/>
      <c r="J25" s="27"/>
      <c r="K25" s="27"/>
      <c r="L25" s="28"/>
    </row>
    <row r="26" spans="2:12" ht="12.75">
      <c r="B26" s="7">
        <v>1</v>
      </c>
      <c r="C26" s="8" t="s">
        <v>47</v>
      </c>
      <c r="D26" s="8"/>
      <c r="E26" s="8"/>
      <c r="F26" s="8"/>
      <c r="G26" s="9">
        <v>3860</v>
      </c>
      <c r="H26" s="9"/>
      <c r="I26" s="9"/>
      <c r="J26" s="9"/>
      <c r="K26" s="9"/>
      <c r="L26" s="10"/>
    </row>
    <row r="27" spans="2:12" ht="13.5" thickBot="1">
      <c r="B27" s="7"/>
      <c r="C27" s="8"/>
      <c r="D27" s="8"/>
      <c r="E27" s="8"/>
      <c r="F27" s="8"/>
      <c r="G27" s="13"/>
      <c r="H27" s="9"/>
      <c r="I27" s="9"/>
      <c r="J27" s="9"/>
      <c r="K27" s="9"/>
      <c r="L27" s="10"/>
    </row>
    <row r="28" spans="2:12" s="24" customFormat="1" ht="15.75" thickBot="1">
      <c r="B28" s="25"/>
      <c r="C28" s="40" t="s">
        <v>43</v>
      </c>
      <c r="D28" s="26"/>
      <c r="E28" s="26"/>
      <c r="F28" s="26"/>
      <c r="G28" s="39">
        <f>SUM(G25:G27)</f>
        <v>3860</v>
      </c>
      <c r="H28" s="27"/>
      <c r="I28" s="27"/>
      <c r="J28" s="27"/>
      <c r="K28" s="27"/>
      <c r="L28" s="28"/>
    </row>
    <row r="29" spans="2:12" ht="13.5" thickBot="1">
      <c r="B29" s="7"/>
      <c r="C29" s="8"/>
      <c r="D29" s="8"/>
      <c r="E29" s="8"/>
      <c r="F29" s="8"/>
      <c r="G29" s="9"/>
      <c r="H29" s="9"/>
      <c r="I29" s="9"/>
      <c r="J29" s="9"/>
      <c r="K29" s="9"/>
      <c r="L29" s="10"/>
    </row>
    <row r="30" spans="2:12" s="2" customFormat="1" ht="15.75" thickBot="1">
      <c r="B30" s="19"/>
      <c r="C30" s="20" t="s">
        <v>48</v>
      </c>
      <c r="D30" s="20"/>
      <c r="E30" s="53" t="s">
        <v>49</v>
      </c>
      <c r="F30" s="20"/>
      <c r="G30" s="39">
        <f>SUM(G31:G42)</f>
        <v>6843.7</v>
      </c>
      <c r="H30" s="20"/>
      <c r="I30" s="31"/>
      <c r="J30" s="31"/>
      <c r="K30" s="31"/>
      <c r="L30" s="32"/>
    </row>
    <row r="31" spans="2:12" s="24" customFormat="1" ht="12.75">
      <c r="B31" s="25" t="s">
        <v>62</v>
      </c>
      <c r="C31" s="24" t="s">
        <v>36</v>
      </c>
      <c r="E31" s="26"/>
      <c r="F31" s="26"/>
      <c r="G31" s="27">
        <v>865.85</v>
      </c>
      <c r="H31" s="27"/>
      <c r="I31" s="27"/>
      <c r="J31" s="27"/>
      <c r="K31" s="27"/>
      <c r="L31" s="28"/>
    </row>
    <row r="32" spans="2:12" s="24" customFormat="1" ht="12.75">
      <c r="B32" s="33"/>
      <c r="C32" s="24" t="s">
        <v>37</v>
      </c>
      <c r="E32" s="26"/>
      <c r="F32" s="26"/>
      <c r="G32" s="27">
        <v>746.37</v>
      </c>
      <c r="H32" s="27"/>
      <c r="I32" s="27"/>
      <c r="J32" s="27"/>
      <c r="K32" s="27"/>
      <c r="L32" s="28"/>
    </row>
    <row r="33" spans="2:12" s="24" customFormat="1" ht="12.75">
      <c r="B33" s="25"/>
      <c r="C33" s="24" t="s">
        <v>26</v>
      </c>
      <c r="D33" s="26"/>
      <c r="E33" s="26"/>
      <c r="F33" s="26"/>
      <c r="G33" s="27">
        <v>798.11</v>
      </c>
      <c r="H33" s="27"/>
      <c r="I33" s="27"/>
      <c r="J33" s="27"/>
      <c r="K33" s="27"/>
      <c r="L33" s="28"/>
    </row>
    <row r="34" spans="2:12" s="24" customFormat="1" ht="12.75">
      <c r="B34" s="25"/>
      <c r="C34" s="24" t="s">
        <v>27</v>
      </c>
      <c r="D34" s="26"/>
      <c r="E34" s="26"/>
      <c r="F34" s="26"/>
      <c r="G34" s="27">
        <v>787.14</v>
      </c>
      <c r="H34" s="27"/>
      <c r="I34" s="27"/>
      <c r="J34" s="27"/>
      <c r="K34" s="27"/>
      <c r="L34" s="28"/>
    </row>
    <row r="35" spans="2:12" s="24" customFormat="1" ht="12.75">
      <c r="B35" s="25"/>
      <c r="C35" s="26" t="s">
        <v>28</v>
      </c>
      <c r="D35" s="26"/>
      <c r="E35" s="26"/>
      <c r="F35" s="26"/>
      <c r="G35" s="27">
        <v>768.32</v>
      </c>
      <c r="H35" s="27"/>
      <c r="I35" s="27"/>
      <c r="J35" s="27"/>
      <c r="K35" s="27"/>
      <c r="L35" s="28"/>
    </row>
    <row r="36" spans="2:12" s="24" customFormat="1" ht="12.75">
      <c r="B36" s="25"/>
      <c r="C36" s="24" t="s">
        <v>29</v>
      </c>
      <c r="D36" s="26"/>
      <c r="E36" s="26"/>
      <c r="F36" s="26"/>
      <c r="G36" s="27">
        <v>668.28</v>
      </c>
      <c r="H36" s="27"/>
      <c r="I36" s="27"/>
      <c r="J36" s="27"/>
      <c r="K36" s="27"/>
      <c r="L36" s="28"/>
    </row>
    <row r="37" spans="2:12" s="24" customFormat="1" ht="12.75">
      <c r="B37" s="25"/>
      <c r="C37" s="24" t="s">
        <v>30</v>
      </c>
      <c r="D37" s="26"/>
      <c r="E37" s="26"/>
      <c r="F37" s="26"/>
      <c r="G37" s="26">
        <v>720.97</v>
      </c>
      <c r="H37" s="26"/>
      <c r="I37" s="27"/>
      <c r="J37" s="27"/>
      <c r="K37" s="27"/>
      <c r="L37" s="28"/>
    </row>
    <row r="38" spans="2:12" s="24" customFormat="1" ht="12.75">
      <c r="B38" s="25"/>
      <c r="C38" s="26" t="s">
        <v>31</v>
      </c>
      <c r="D38" s="26"/>
      <c r="E38" s="26"/>
      <c r="F38" s="26"/>
      <c r="G38" s="27">
        <v>727.87</v>
      </c>
      <c r="H38" s="27"/>
      <c r="I38" s="27"/>
      <c r="J38" s="27"/>
      <c r="K38" s="27"/>
      <c r="L38" s="28"/>
    </row>
    <row r="39" spans="2:12" s="24" customFormat="1" ht="12.75">
      <c r="B39" s="25"/>
      <c r="C39" s="26" t="s">
        <v>32</v>
      </c>
      <c r="D39" s="26"/>
      <c r="E39" s="26"/>
      <c r="F39" s="26"/>
      <c r="G39" s="27">
        <v>760.79</v>
      </c>
      <c r="H39" s="27"/>
      <c r="I39" s="27"/>
      <c r="J39" s="27"/>
      <c r="K39" s="27"/>
      <c r="L39" s="28"/>
    </row>
    <row r="40" spans="2:12" s="24" customFormat="1" ht="12.75">
      <c r="B40" s="25"/>
      <c r="C40" s="24" t="s">
        <v>33</v>
      </c>
      <c r="D40" s="26"/>
      <c r="E40" s="26"/>
      <c r="F40" s="26"/>
      <c r="G40" s="27"/>
      <c r="H40" s="27"/>
      <c r="I40" s="27"/>
      <c r="J40" s="27"/>
      <c r="K40" s="27"/>
      <c r="L40" s="28"/>
    </row>
    <row r="41" spans="2:12" s="24" customFormat="1" ht="12.75">
      <c r="B41" s="25"/>
      <c r="C41" s="24" t="s">
        <v>34</v>
      </c>
      <c r="D41" s="26"/>
      <c r="E41" s="26"/>
      <c r="F41" s="26"/>
      <c r="G41" s="27"/>
      <c r="H41" s="27"/>
      <c r="I41" s="27"/>
      <c r="J41" s="27"/>
      <c r="K41" s="27"/>
      <c r="L41" s="28"/>
    </row>
    <row r="42" spans="2:12" s="24" customFormat="1" ht="13.5" thickBot="1">
      <c r="B42" s="25"/>
      <c r="C42" s="24" t="s">
        <v>35</v>
      </c>
      <c r="D42" s="26"/>
      <c r="E42" s="26"/>
      <c r="F42" s="26"/>
      <c r="G42" s="27"/>
      <c r="H42" s="27"/>
      <c r="I42" s="27"/>
      <c r="J42" s="27"/>
      <c r="K42" s="27"/>
      <c r="L42" s="28"/>
    </row>
    <row r="43" spans="2:12" s="2" customFormat="1" ht="15.75" thickBot="1">
      <c r="B43" s="19"/>
      <c r="C43" s="20" t="s">
        <v>38</v>
      </c>
      <c r="D43" s="20"/>
      <c r="E43" s="20"/>
      <c r="F43" s="20"/>
      <c r="G43" s="39">
        <f>SUM(G44:G48)</f>
        <v>802.84</v>
      </c>
      <c r="H43" s="20"/>
      <c r="I43" s="31"/>
      <c r="J43" s="31"/>
      <c r="K43" s="31"/>
      <c r="L43" s="32"/>
    </row>
    <row r="44" spans="2:12" s="24" customFormat="1" ht="12.75">
      <c r="B44" s="25" t="s">
        <v>63</v>
      </c>
      <c r="C44" s="26" t="s">
        <v>39</v>
      </c>
      <c r="D44" s="26"/>
      <c r="E44" s="26"/>
      <c r="F44" s="26"/>
      <c r="G44" s="27">
        <v>200.71</v>
      </c>
      <c r="H44" s="27"/>
      <c r="I44" s="27"/>
      <c r="J44" s="27"/>
      <c r="K44" s="27"/>
      <c r="L44" s="28"/>
    </row>
    <row r="45" spans="2:12" s="24" customFormat="1" ht="12.75">
      <c r="B45" s="25"/>
      <c r="C45" s="26" t="s">
        <v>40</v>
      </c>
      <c r="D45" s="26"/>
      <c r="E45" s="26"/>
      <c r="F45" s="26"/>
      <c r="G45" s="27">
        <v>200.71</v>
      </c>
      <c r="H45" s="27"/>
      <c r="I45" s="27"/>
      <c r="J45" s="27"/>
      <c r="K45" s="27"/>
      <c r="L45" s="28"/>
    </row>
    <row r="46" spans="2:12" s="24" customFormat="1" ht="12.75">
      <c r="B46" s="25"/>
      <c r="C46" s="26" t="s">
        <v>41</v>
      </c>
      <c r="D46" s="26"/>
      <c r="E46" s="26"/>
      <c r="F46" s="26"/>
      <c r="G46" s="27">
        <v>200.71</v>
      </c>
      <c r="H46" s="27"/>
      <c r="I46" s="27"/>
      <c r="J46" s="27"/>
      <c r="K46" s="27"/>
      <c r="L46" s="28"/>
    </row>
    <row r="47" spans="2:12" s="24" customFormat="1" ht="12.75">
      <c r="B47" s="25"/>
      <c r="C47" s="26" t="s">
        <v>42</v>
      </c>
      <c r="D47" s="26"/>
      <c r="E47" s="26"/>
      <c r="F47" s="26"/>
      <c r="G47" s="27">
        <v>200.71</v>
      </c>
      <c r="H47" s="27"/>
      <c r="I47" s="27"/>
      <c r="J47" s="27"/>
      <c r="K47" s="27"/>
      <c r="L47" s="28"/>
    </row>
    <row r="48" spans="2:12" ht="13.5" thickBot="1">
      <c r="B48" s="7"/>
      <c r="C48" s="8"/>
      <c r="D48" s="8"/>
      <c r="E48" s="8"/>
      <c r="F48" s="8"/>
      <c r="G48" s="9"/>
      <c r="H48" s="9"/>
      <c r="I48" s="9"/>
      <c r="J48" s="9"/>
      <c r="K48" s="9"/>
      <c r="L48" s="10"/>
    </row>
    <row r="49" spans="2:12" s="34" customFormat="1" ht="16.5" thickBot="1">
      <c r="B49" s="35"/>
      <c r="C49" s="36" t="s">
        <v>43</v>
      </c>
      <c r="D49" s="36"/>
      <c r="E49" s="36"/>
      <c r="F49" s="36"/>
      <c r="G49" s="37">
        <f aca="true" t="shared" si="0" ref="G49:L49">G18+G24</f>
        <v>20504.85</v>
      </c>
      <c r="H49" s="37">
        <f t="shared" si="0"/>
        <v>51233.64</v>
      </c>
      <c r="I49" s="41">
        <f t="shared" si="0"/>
        <v>7685.045999999999</v>
      </c>
      <c r="J49" s="41">
        <f t="shared" si="0"/>
        <v>43548.594</v>
      </c>
      <c r="K49" s="37">
        <f t="shared" si="0"/>
        <v>6666.32</v>
      </c>
      <c r="L49" s="41">
        <f t="shared" si="0"/>
        <v>16377.424</v>
      </c>
    </row>
    <row r="51" ht="12.75">
      <c r="B51" t="s">
        <v>44</v>
      </c>
    </row>
    <row r="53" ht="12.75">
      <c r="B53" t="s">
        <v>45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2014-03-28T10:23:31Z</cp:lastPrinted>
  <dcterms:created xsi:type="dcterms:W3CDTF">1996-10-08T23:32:33Z</dcterms:created>
  <dcterms:modified xsi:type="dcterms:W3CDTF">2014-11-21T08:06:03Z</dcterms:modified>
  <cp:category/>
  <cp:version/>
  <cp:contentType/>
  <cp:contentStatus/>
</cp:coreProperties>
</file>