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<sst xmlns="http://schemas.openxmlformats.org/spreadsheetml/2006/main" count="118" uniqueCount="62">
  <si>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</si>
  <si>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</si>
  <si>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</si>
  <si>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</si>
  <si>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</si>
  <si>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</si>
  <si>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</si>
  <si>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</si>
  <si>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</si>
  <si>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</si>
  <si>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</si>
  <si>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</si>
  <si>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</si>
  <si>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</si>
  <si>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</si>
  <si>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</si>
  <si>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</si>
  <si>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Ремонт :</t>
  </si>
  <si>
    <t>Содержание :</t>
  </si>
  <si>
    <t>Итого :</t>
  </si>
  <si>
    <t>Дератизация :</t>
  </si>
  <si>
    <t>Исполнитель : Голованова Н.В.</t>
  </si>
  <si>
    <t>тел. 65-7-51</t>
  </si>
  <si>
    <t>внутридомовых сетей по адресу : п.Новатор, ул.Советская, д.11</t>
  </si>
  <si>
    <t xml:space="preserve">Утверждаю : </t>
  </si>
  <si>
    <t>_______________________   Костров А.В.</t>
  </si>
  <si>
    <t>Результат работы</t>
  </si>
  <si>
    <t>неотработано(-),</t>
  </si>
  <si>
    <t>перевыполнено(+)</t>
  </si>
  <si>
    <t>(от начислений)</t>
  </si>
  <si>
    <t>(гр.6-гр.7-гр.3)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</si>
  <si>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</si>
  <si>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</si>
  <si>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</si>
  <si>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</si>
  <si>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</si>
  <si>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</si>
  <si>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</si>
  <si>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</si>
  <si>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</si>
  <si>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</si>
  <si>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</si>
  <si>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</si>
  <si>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</si>
  <si>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76,3м2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</si>
  <si>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</si>
  <si>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</si>
  <si>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</si>
  <si>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</si>
  <si>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1 квартал</t>
  </si>
  <si>
    <t>2 квартал</t>
  </si>
  <si>
    <t>3 квартал</t>
  </si>
  <si>
    <t>4 квартал</t>
  </si>
  <si>
    <t>2013г</t>
  </si>
  <si>
    <t>Июль 2013г</t>
  </si>
  <si>
    <t>Ремонт фундамента</t>
  </si>
  <si>
    <t>Август 2013г</t>
  </si>
  <si>
    <t>Промывка внутренней системы отопления</t>
  </si>
  <si>
    <t>за период : январь 2014г - декабрь 2014г</t>
  </si>
  <si>
    <t>2013г :</t>
  </si>
  <si>
    <t>2014г</t>
  </si>
  <si>
    <t>Август 2014г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</si>
</sst>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1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workbookViewId="0" topLeftCell="C27">
      <selection activeCell="G31" sqref="G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24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25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23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26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27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28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29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11" t="s">
        <v>30</v>
      </c>
    </row>
    <row r="18" spans="2:12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2379.58</v>
      </c>
      <c r="H18" s="20">
        <v>8817.24</v>
      </c>
      <c r="I18" s="23">
        <f>H18*15%</f>
        <v>1322.586</v>
      </c>
      <c r="J18" s="23">
        <f>H18-I18</f>
        <v>7494.6539999999995</v>
      </c>
      <c r="K18" s="23">
        <v>-14764.39</v>
      </c>
      <c r="L18" s="24">
        <f>J18-K18-G18</f>
        <v>19879.464</v>
      </c>
    </row>
    <row r="19" spans="2:12" s="25" customFormat="1" ht="12.75">
      <c r="B19" s="26"/>
      <c r="C19" s="27" t="s">
        <v>54</v>
      </c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>
        <v>1</v>
      </c>
      <c r="C20" s="9" t="s">
        <v>55</v>
      </c>
      <c r="D20" s="9"/>
      <c r="E20" s="9"/>
      <c r="F20" s="9"/>
      <c r="G20" s="10">
        <v>2379.58</v>
      </c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34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18</v>
      </c>
      <c r="D24" s="21"/>
      <c r="E24" s="21"/>
      <c r="F24" s="21"/>
      <c r="G24" s="22">
        <f>G29+G31+G45</f>
        <v>4381.71</v>
      </c>
      <c r="H24" s="21">
        <v>8936.28</v>
      </c>
      <c r="I24" s="35">
        <f>H24*15%</f>
        <v>1340.442</v>
      </c>
      <c r="J24" s="23">
        <f>H24-I24</f>
        <v>7595.838000000001</v>
      </c>
      <c r="K24" s="45">
        <v>-8474.76</v>
      </c>
      <c r="L24" s="24">
        <f>J24-K24-G24</f>
        <v>11688.888000000003</v>
      </c>
    </row>
    <row r="25" spans="2:12" s="25" customFormat="1" ht="12.75">
      <c r="B25" s="26"/>
      <c r="C25" s="36" t="s">
        <v>56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s="30" customFormat="1" ht="12.75">
      <c r="B26" s="31">
        <v>1</v>
      </c>
      <c r="C26" s="32" t="s">
        <v>57</v>
      </c>
      <c r="D26" s="32"/>
      <c r="E26" s="32"/>
      <c r="F26" s="32"/>
      <c r="G26" s="33">
        <v>1930.74</v>
      </c>
      <c r="H26" s="33"/>
      <c r="I26" s="33"/>
      <c r="J26" s="33"/>
      <c r="K26" s="33"/>
      <c r="L26" s="34"/>
    </row>
    <row r="27" spans="2:12" ht="12.75">
      <c r="B27" s="8"/>
      <c r="C27" s="9"/>
      <c r="D27" s="9"/>
      <c r="E27" s="9"/>
      <c r="F27" s="9"/>
      <c r="G27" s="10"/>
      <c r="H27" s="10"/>
      <c r="I27" s="10"/>
      <c r="J27" s="10"/>
      <c r="K27" s="10"/>
      <c r="L27" s="11"/>
    </row>
    <row r="28" spans="2:12" s="25" customFormat="1" ht="13.5" thickBot="1"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9"/>
    </row>
    <row r="29" spans="2:12" s="25" customFormat="1" ht="15.75" thickBot="1">
      <c r="B29" s="26"/>
      <c r="C29" s="36" t="s">
        <v>19</v>
      </c>
      <c r="D29" s="27"/>
      <c r="E29" s="27"/>
      <c r="F29" s="27"/>
      <c r="G29" s="37">
        <f>SUM(G25:G28)</f>
        <v>1930.74</v>
      </c>
      <c r="H29" s="28"/>
      <c r="I29" s="28"/>
      <c r="J29" s="28"/>
      <c r="K29" s="28"/>
      <c r="L29" s="29"/>
    </row>
    <row r="30" spans="2:12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11"/>
    </row>
    <row r="31" spans="2:12" s="2" customFormat="1" ht="15.75" thickBot="1">
      <c r="B31" s="20"/>
      <c r="C31" s="21" t="s">
        <v>31</v>
      </c>
      <c r="D31" s="21"/>
      <c r="E31" s="49" t="s">
        <v>44</v>
      </c>
      <c r="F31" s="21"/>
      <c r="G31" s="37">
        <f>SUM(G32:G44)</f>
        <v>2255.65</v>
      </c>
      <c r="H31" s="21"/>
      <c r="I31" s="38"/>
      <c r="J31" s="38"/>
      <c r="K31" s="38"/>
      <c r="L31" s="54"/>
    </row>
    <row r="32" spans="2:12" s="2" customFormat="1" ht="15">
      <c r="B32" s="26" t="s">
        <v>48</v>
      </c>
      <c r="C32" s="25" t="s">
        <v>32</v>
      </c>
      <c r="D32" s="47"/>
      <c r="E32" s="47"/>
      <c r="F32" s="47"/>
      <c r="G32" s="50">
        <v>234.24</v>
      </c>
      <c r="H32" s="47"/>
      <c r="I32" s="48"/>
      <c r="J32" s="48"/>
      <c r="K32" s="48"/>
      <c r="L32" s="54"/>
    </row>
    <row r="33" spans="2:12" s="2" customFormat="1" ht="15">
      <c r="B33" s="46"/>
      <c r="C33" s="25" t="s">
        <v>33</v>
      </c>
      <c r="D33" s="47"/>
      <c r="E33" s="47"/>
      <c r="F33" s="47"/>
      <c r="G33" s="51">
        <v>150.85</v>
      </c>
      <c r="H33" s="47"/>
      <c r="I33" s="48"/>
      <c r="J33" s="48"/>
      <c r="K33" s="48"/>
      <c r="L33" s="54"/>
    </row>
    <row r="34" spans="2:12" s="25" customFormat="1" ht="12.75">
      <c r="B34" s="26"/>
      <c r="C34" s="27" t="s">
        <v>34</v>
      </c>
      <c r="D34" s="27"/>
      <c r="E34" s="27"/>
      <c r="F34" s="27"/>
      <c r="G34" s="28">
        <v>186.17</v>
      </c>
      <c r="H34" s="52"/>
      <c r="I34" s="28"/>
      <c r="J34" s="28"/>
      <c r="K34" s="28"/>
      <c r="L34" s="52"/>
    </row>
    <row r="35" spans="2:12" s="25" customFormat="1" ht="12.75">
      <c r="B35" s="26"/>
      <c r="C35" s="27" t="s">
        <v>35</v>
      </c>
      <c r="D35" s="27"/>
      <c r="E35" s="27"/>
      <c r="F35" s="27"/>
      <c r="G35" s="28">
        <v>187.85</v>
      </c>
      <c r="H35" s="27"/>
      <c r="I35" s="27"/>
      <c r="J35" s="28"/>
      <c r="K35" s="28"/>
      <c r="L35" s="52"/>
    </row>
    <row r="36" spans="2:12" s="25" customFormat="1" ht="12.75">
      <c r="B36" s="26"/>
      <c r="C36" s="27" t="s">
        <v>36</v>
      </c>
      <c r="D36" s="27"/>
      <c r="E36" s="27"/>
      <c r="F36" s="27"/>
      <c r="G36" s="28">
        <v>197.46</v>
      </c>
      <c r="H36" s="27"/>
      <c r="I36" s="27"/>
      <c r="J36" s="28"/>
      <c r="K36" s="28"/>
      <c r="L36" s="52"/>
    </row>
    <row r="37" spans="2:12" s="25" customFormat="1" ht="12.75">
      <c r="B37" s="26"/>
      <c r="C37" s="25" t="s">
        <v>37</v>
      </c>
      <c r="D37" s="27"/>
      <c r="E37" s="27"/>
      <c r="F37" s="27"/>
      <c r="G37" s="28">
        <v>169.69</v>
      </c>
      <c r="H37" s="52"/>
      <c r="I37" s="28"/>
      <c r="J37" s="28"/>
      <c r="K37" s="28"/>
      <c r="L37" s="52"/>
    </row>
    <row r="38" spans="2:12" s="25" customFormat="1" ht="12.75">
      <c r="B38" s="26"/>
      <c r="C38" s="25" t="s">
        <v>38</v>
      </c>
      <c r="D38" s="27"/>
      <c r="E38" s="27"/>
      <c r="F38" s="27"/>
      <c r="G38" s="28">
        <v>200.59</v>
      </c>
      <c r="H38" s="52"/>
      <c r="I38" s="28"/>
      <c r="J38" s="28"/>
      <c r="K38" s="28"/>
      <c r="L38" s="52"/>
    </row>
    <row r="39" spans="2:12" s="25" customFormat="1" ht="12.75">
      <c r="B39" s="26"/>
      <c r="C39" s="27" t="s">
        <v>39</v>
      </c>
      <c r="D39" s="27"/>
      <c r="E39" s="27"/>
      <c r="F39" s="27"/>
      <c r="G39" s="28">
        <v>189.68</v>
      </c>
      <c r="H39" s="52"/>
      <c r="I39" s="28"/>
      <c r="J39" s="28"/>
      <c r="K39" s="28"/>
      <c r="L39" s="52"/>
    </row>
    <row r="40" spans="2:12" s="25" customFormat="1" ht="12.75">
      <c r="B40" s="26"/>
      <c r="C40" s="27" t="s">
        <v>40</v>
      </c>
      <c r="D40" s="27"/>
      <c r="E40" s="27"/>
      <c r="F40" s="27"/>
      <c r="G40" s="28">
        <v>169.54</v>
      </c>
      <c r="H40" s="52"/>
      <c r="I40" s="28"/>
      <c r="J40" s="28"/>
      <c r="K40" s="28"/>
      <c r="L40" s="52"/>
    </row>
    <row r="41" spans="2:12" s="25" customFormat="1" ht="12.75">
      <c r="B41" s="26"/>
      <c r="C41" s="25" t="s">
        <v>41</v>
      </c>
      <c r="D41" s="27"/>
      <c r="E41" s="27"/>
      <c r="F41" s="27"/>
      <c r="G41" s="28">
        <v>206.01</v>
      </c>
      <c r="H41" s="52"/>
      <c r="I41" s="28"/>
      <c r="J41" s="28"/>
      <c r="K41" s="28"/>
      <c r="L41" s="52"/>
    </row>
    <row r="42" spans="2:12" s="25" customFormat="1" ht="12.75">
      <c r="B42" s="26"/>
      <c r="C42" s="25" t="s">
        <v>42</v>
      </c>
      <c r="D42" s="27"/>
      <c r="E42" s="27"/>
      <c r="F42" s="27"/>
      <c r="G42" s="28">
        <v>181.82</v>
      </c>
      <c r="H42" s="52"/>
      <c r="I42" s="28"/>
      <c r="J42" s="28"/>
      <c r="K42" s="28"/>
      <c r="L42" s="52"/>
    </row>
    <row r="43" spans="2:12" s="25" customFormat="1" ht="12.75">
      <c r="B43" s="26"/>
      <c r="C43" s="25" t="s">
        <v>43</v>
      </c>
      <c r="D43" s="27"/>
      <c r="E43" s="27"/>
      <c r="F43" s="27"/>
      <c r="G43" s="28">
        <v>181.75</v>
      </c>
      <c r="H43" s="52"/>
      <c r="I43" s="28"/>
      <c r="J43" s="28"/>
      <c r="K43" s="28"/>
      <c r="L43" s="52"/>
    </row>
    <row r="44" spans="2:12" s="25" customFormat="1" ht="13.5" thickBot="1">
      <c r="B44" s="26"/>
      <c r="C44" s="27"/>
      <c r="D44" s="27"/>
      <c r="E44" s="27"/>
      <c r="F44" s="27"/>
      <c r="G44" s="53"/>
      <c r="H44" s="27"/>
      <c r="I44" s="27"/>
      <c r="J44" s="28"/>
      <c r="K44" s="53"/>
      <c r="L44" s="52"/>
    </row>
    <row r="45" spans="2:12" s="2" customFormat="1" ht="15.75" thickBot="1">
      <c r="B45" s="20"/>
      <c r="C45" s="21" t="s">
        <v>20</v>
      </c>
      <c r="D45" s="21"/>
      <c r="E45" s="21"/>
      <c r="F45" s="21"/>
      <c r="G45" s="37">
        <f>SUM(G46:G49)</f>
        <v>195.32</v>
      </c>
      <c r="H45" s="21"/>
      <c r="I45" s="38"/>
      <c r="J45" s="38"/>
      <c r="K45" s="38"/>
      <c r="L45" s="39"/>
    </row>
    <row r="46" spans="2:12" s="2" customFormat="1" ht="15.75" thickBot="1">
      <c r="B46" s="26" t="s">
        <v>53</v>
      </c>
      <c r="C46" s="27" t="s">
        <v>49</v>
      </c>
      <c r="D46" s="47"/>
      <c r="E46" s="47"/>
      <c r="F46" s="47"/>
      <c r="G46" s="50">
        <v>48.83</v>
      </c>
      <c r="H46" s="47"/>
      <c r="I46" s="48"/>
      <c r="J46" s="48"/>
      <c r="K46" s="48"/>
      <c r="L46" s="55"/>
    </row>
    <row r="47" spans="2:12" s="2" customFormat="1" ht="15.75" thickBot="1">
      <c r="B47" s="46"/>
      <c r="C47" s="27" t="s">
        <v>50</v>
      </c>
      <c r="D47" s="47"/>
      <c r="E47" s="47"/>
      <c r="F47" s="47"/>
      <c r="G47" s="50">
        <v>48.83</v>
      </c>
      <c r="H47" s="47"/>
      <c r="I47" s="48"/>
      <c r="J47" s="48"/>
      <c r="K47" s="48"/>
      <c r="L47" s="55"/>
    </row>
    <row r="48" spans="2:12" s="2" customFormat="1" ht="15.75" thickBot="1">
      <c r="B48" s="46"/>
      <c r="C48" s="27" t="s">
        <v>51</v>
      </c>
      <c r="D48" s="47"/>
      <c r="E48" s="47"/>
      <c r="F48" s="47"/>
      <c r="G48" s="50">
        <v>48.83</v>
      </c>
      <c r="H48" s="47"/>
      <c r="I48" s="48"/>
      <c r="J48" s="48"/>
      <c r="K48" s="48"/>
      <c r="L48" s="55"/>
    </row>
    <row r="49" spans="2:12" ht="12.75">
      <c r="B49" s="8"/>
      <c r="C49" s="27" t="s">
        <v>52</v>
      </c>
      <c r="D49" s="9"/>
      <c r="E49" s="9"/>
      <c r="F49" s="9"/>
      <c r="G49" s="50">
        <v>48.83</v>
      </c>
      <c r="H49" s="10"/>
      <c r="I49" s="10"/>
      <c r="J49" s="10"/>
      <c r="K49" s="10"/>
      <c r="L49" s="11"/>
    </row>
    <row r="50" spans="2:12" ht="13.5" thickBot="1">
      <c r="B50" s="8"/>
      <c r="C50" s="9"/>
      <c r="D50" s="9"/>
      <c r="E50" s="9"/>
      <c r="F50" s="9"/>
      <c r="G50" s="10"/>
      <c r="H50" s="10"/>
      <c r="I50" s="10"/>
      <c r="J50" s="10"/>
      <c r="K50" s="10"/>
      <c r="L50" s="11"/>
    </row>
    <row r="51" spans="2:12" s="40" customFormat="1" ht="16.5" thickBot="1">
      <c r="B51" s="41"/>
      <c r="C51" s="42" t="s">
        <v>19</v>
      </c>
      <c r="D51" s="42"/>
      <c r="E51" s="42"/>
      <c r="F51" s="42"/>
      <c r="G51" s="43">
        <f aca="true" t="shared" si="0" ref="G51:L51">G18+G24</f>
        <v>6761.29</v>
      </c>
      <c r="H51" s="43">
        <f t="shared" si="0"/>
        <v>17753.52</v>
      </c>
      <c r="I51" s="43">
        <f t="shared" si="0"/>
        <v>2663.0280000000002</v>
      </c>
      <c r="J51" s="44">
        <f t="shared" si="0"/>
        <v>15090.492</v>
      </c>
      <c r="K51" s="43">
        <f t="shared" si="0"/>
        <v>-23239.15</v>
      </c>
      <c r="L51" s="44">
        <f t="shared" si="0"/>
        <v>31568.352000000003</v>
      </c>
    </row>
    <row r="53" ht="12.75">
      <c r="B53" t="s">
        <v>21</v>
      </c>
    </row>
    <row r="55" ht="12.75">
      <c r="B5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"/>
  <sheetViews>
    <sheetView tabSelected="1" workbookViewId="0" topLeftCell="C13">
      <selection activeCell="G25" sqref="G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24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25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23</v>
      </c>
      <c r="C7" s="2"/>
      <c r="D7" s="2"/>
      <c r="E7" s="2"/>
      <c r="I7" s="3"/>
      <c r="J7" s="3"/>
      <c r="K7" s="3"/>
    </row>
    <row r="8" spans="2:11" s="1" customFormat="1" ht="15">
      <c r="B8" s="2" t="s">
        <v>58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26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59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13</v>
      </c>
      <c r="J12" s="10" t="s">
        <v>14</v>
      </c>
      <c r="K12" s="10" t="s">
        <v>27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28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29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15</v>
      </c>
      <c r="J17" s="10" t="s">
        <v>16</v>
      </c>
      <c r="K17" s="10"/>
      <c r="L17" s="11" t="s">
        <v>30</v>
      </c>
    </row>
    <row r="18" spans="2:12" s="2" customFormat="1" ht="15.75" thickBot="1">
      <c r="B18" s="20">
        <v>1</v>
      </c>
      <c r="C18" s="21" t="s">
        <v>17</v>
      </c>
      <c r="D18" s="21"/>
      <c r="E18" s="21"/>
      <c r="F18" s="21"/>
      <c r="G18" s="22">
        <f>SUM(G19:G23)</f>
        <v>0</v>
      </c>
      <c r="H18" s="20">
        <v>8817.24</v>
      </c>
      <c r="I18" s="23">
        <f>H18*15%</f>
        <v>1322.586</v>
      </c>
      <c r="J18" s="23">
        <f>H18-I18</f>
        <v>7494.6539999999995</v>
      </c>
      <c r="K18" s="23">
        <v>-19879.46</v>
      </c>
      <c r="L18" s="24">
        <f>J18-K18-G18</f>
        <v>27374.113999999998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ht="12.75">
      <c r="B20" s="8"/>
      <c r="C20" s="9"/>
      <c r="D20" s="9"/>
      <c r="E20" s="9"/>
      <c r="F20" s="9"/>
      <c r="G20" s="10"/>
      <c r="H20" s="10"/>
      <c r="I20" s="10"/>
      <c r="J20" s="10"/>
      <c r="K20" s="10"/>
      <c r="L20" s="11"/>
    </row>
    <row r="21" spans="2:12" s="25" customFormat="1" ht="12.75">
      <c r="B21" s="26"/>
      <c r="C21" s="27"/>
      <c r="D21" s="27"/>
      <c r="E21" s="27"/>
      <c r="F21" s="27"/>
      <c r="G21" s="28"/>
      <c r="H21" s="28"/>
      <c r="I21" s="28"/>
      <c r="J21" s="28"/>
      <c r="K21" s="28"/>
      <c r="L21" s="29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34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18</v>
      </c>
      <c r="D24" s="21"/>
      <c r="E24" s="21"/>
      <c r="F24" s="21"/>
      <c r="G24" s="22">
        <f>G29+G31+G45</f>
        <v>3558.4</v>
      </c>
      <c r="H24" s="21">
        <v>8936.28</v>
      </c>
      <c r="I24" s="35">
        <f>H24*15%</f>
        <v>1340.442</v>
      </c>
      <c r="J24" s="23">
        <f>H24-I24</f>
        <v>7595.838000000001</v>
      </c>
      <c r="K24" s="45">
        <v>-11688.89</v>
      </c>
      <c r="L24" s="24">
        <f>J24-K24-G24</f>
        <v>15726.328</v>
      </c>
    </row>
    <row r="25" spans="2:12" s="25" customFormat="1" ht="12.75">
      <c r="B25" s="26"/>
      <c r="C25" s="27" t="s">
        <v>61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>
        <v>1</v>
      </c>
      <c r="C26" s="9" t="s">
        <v>57</v>
      </c>
      <c r="D26" s="9"/>
      <c r="E26" s="9"/>
      <c r="F26" s="9"/>
      <c r="G26" s="10">
        <v>1698</v>
      </c>
      <c r="H26" s="10"/>
      <c r="I26" s="10"/>
      <c r="J26" s="10"/>
      <c r="K26" s="10"/>
      <c r="L26" s="11"/>
    </row>
    <row r="27" spans="2:12" ht="12.75">
      <c r="B27" s="8"/>
      <c r="C27" s="9"/>
      <c r="D27" s="9"/>
      <c r="E27" s="9"/>
      <c r="F27" s="9"/>
      <c r="G27" s="10"/>
      <c r="H27" s="10"/>
      <c r="I27" s="10"/>
      <c r="J27" s="10"/>
      <c r="K27" s="10"/>
      <c r="L27" s="11"/>
    </row>
    <row r="28" spans="2:12" s="25" customFormat="1" ht="13.5" thickBot="1"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9"/>
    </row>
    <row r="29" spans="2:12" s="25" customFormat="1" ht="15.75" thickBot="1">
      <c r="B29" s="26"/>
      <c r="C29" s="36" t="s">
        <v>19</v>
      </c>
      <c r="D29" s="27"/>
      <c r="E29" s="27"/>
      <c r="F29" s="27"/>
      <c r="G29" s="37">
        <f>SUM(G25:G28)</f>
        <v>1698</v>
      </c>
      <c r="H29" s="28"/>
      <c r="I29" s="28"/>
      <c r="J29" s="28"/>
      <c r="K29" s="28"/>
      <c r="L29" s="29"/>
    </row>
    <row r="30" spans="2:12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11"/>
    </row>
    <row r="31" spans="2:12" s="2" customFormat="1" ht="15.75" thickBot="1">
      <c r="B31" s="20"/>
      <c r="C31" s="21" t="s">
        <v>31</v>
      </c>
      <c r="D31" s="21"/>
      <c r="E31" s="49" t="s">
        <v>44</v>
      </c>
      <c r="F31" s="21"/>
      <c r="G31" s="37">
        <f>SUM(G32:G44)</f>
        <v>1665.08</v>
      </c>
      <c r="H31" s="21"/>
      <c r="I31" s="38"/>
      <c r="J31" s="38"/>
      <c r="K31" s="38"/>
      <c r="L31" s="54"/>
    </row>
    <row r="32" spans="2:12" s="2" customFormat="1" ht="15">
      <c r="B32" s="26" t="s">
        <v>60</v>
      </c>
      <c r="C32" s="25" t="s">
        <v>32</v>
      </c>
      <c r="D32" s="47"/>
      <c r="E32" s="47"/>
      <c r="F32" s="47"/>
      <c r="G32" s="50">
        <v>210.66</v>
      </c>
      <c r="H32" s="47"/>
      <c r="I32" s="48"/>
      <c r="J32" s="48"/>
      <c r="K32" s="48"/>
      <c r="L32" s="54"/>
    </row>
    <row r="33" spans="2:12" s="2" customFormat="1" ht="15">
      <c r="B33" s="46"/>
      <c r="C33" s="25" t="s">
        <v>33</v>
      </c>
      <c r="D33" s="47"/>
      <c r="E33" s="47"/>
      <c r="F33" s="47"/>
      <c r="G33" s="51">
        <v>181.59</v>
      </c>
      <c r="H33" s="47"/>
      <c r="I33" s="48"/>
      <c r="J33" s="48"/>
      <c r="K33" s="48"/>
      <c r="L33" s="54"/>
    </row>
    <row r="34" spans="2:12" s="25" customFormat="1" ht="12.75">
      <c r="B34" s="26"/>
      <c r="C34" s="27" t="s">
        <v>34</v>
      </c>
      <c r="D34" s="27"/>
      <c r="E34" s="27"/>
      <c r="F34" s="27"/>
      <c r="G34" s="28">
        <v>194.18</v>
      </c>
      <c r="H34" s="52"/>
      <c r="I34" s="28"/>
      <c r="J34" s="28"/>
      <c r="K34" s="28"/>
      <c r="L34" s="52"/>
    </row>
    <row r="35" spans="2:12" s="25" customFormat="1" ht="12.75">
      <c r="B35" s="26"/>
      <c r="C35" s="27" t="s">
        <v>35</v>
      </c>
      <c r="D35" s="27"/>
      <c r="E35" s="27"/>
      <c r="F35" s="27"/>
      <c r="G35" s="28">
        <v>191.51</v>
      </c>
      <c r="H35" s="27"/>
      <c r="I35" s="27"/>
      <c r="J35" s="28"/>
      <c r="K35" s="28"/>
      <c r="L35" s="52"/>
    </row>
    <row r="36" spans="2:12" s="25" customFormat="1" ht="12.75">
      <c r="B36" s="26"/>
      <c r="C36" s="27" t="s">
        <v>36</v>
      </c>
      <c r="D36" s="27"/>
      <c r="E36" s="27"/>
      <c r="F36" s="27"/>
      <c r="G36" s="28">
        <v>186.94</v>
      </c>
      <c r="H36" s="27"/>
      <c r="I36" s="27"/>
      <c r="J36" s="28"/>
      <c r="K36" s="28"/>
      <c r="L36" s="52"/>
    </row>
    <row r="37" spans="2:12" s="25" customFormat="1" ht="12.75">
      <c r="B37" s="26"/>
      <c r="C37" s="25" t="s">
        <v>37</v>
      </c>
      <c r="D37" s="27"/>
      <c r="E37" s="27"/>
      <c r="F37" s="27"/>
      <c r="G37" s="28">
        <v>162.6</v>
      </c>
      <c r="H37" s="52"/>
      <c r="I37" s="28"/>
      <c r="J37" s="28"/>
      <c r="K37" s="28"/>
      <c r="L37" s="52"/>
    </row>
    <row r="38" spans="2:12" s="25" customFormat="1" ht="12.75">
      <c r="B38" s="26"/>
      <c r="C38" s="25" t="s">
        <v>38</v>
      </c>
      <c r="D38" s="27"/>
      <c r="E38" s="27"/>
      <c r="F38" s="27"/>
      <c r="G38" s="28">
        <v>175.41</v>
      </c>
      <c r="H38" s="52"/>
      <c r="I38" s="28"/>
      <c r="J38" s="28"/>
      <c r="K38" s="28"/>
      <c r="L38" s="52"/>
    </row>
    <row r="39" spans="2:12" s="25" customFormat="1" ht="12.75">
      <c r="B39" s="26"/>
      <c r="C39" s="27" t="s">
        <v>39</v>
      </c>
      <c r="D39" s="27"/>
      <c r="E39" s="27"/>
      <c r="F39" s="27"/>
      <c r="G39" s="28">
        <v>177.09</v>
      </c>
      <c r="H39" s="52"/>
      <c r="I39" s="28"/>
      <c r="J39" s="28"/>
      <c r="K39" s="28"/>
      <c r="L39" s="52"/>
    </row>
    <row r="40" spans="2:12" s="25" customFormat="1" ht="12.75">
      <c r="B40" s="26"/>
      <c r="C40" s="27" t="s">
        <v>40</v>
      </c>
      <c r="D40" s="27"/>
      <c r="E40" s="27"/>
      <c r="F40" s="27"/>
      <c r="G40" s="28">
        <v>185.1</v>
      </c>
      <c r="H40" s="52"/>
      <c r="I40" s="28"/>
      <c r="J40" s="28"/>
      <c r="K40" s="28"/>
      <c r="L40" s="52"/>
    </row>
    <row r="41" spans="2:12" s="25" customFormat="1" ht="12.75">
      <c r="B41" s="26"/>
      <c r="C41" s="25" t="s">
        <v>41</v>
      </c>
      <c r="D41" s="27"/>
      <c r="E41" s="27"/>
      <c r="F41" s="27"/>
      <c r="G41" s="28"/>
      <c r="H41" s="52"/>
      <c r="I41" s="28"/>
      <c r="J41" s="28"/>
      <c r="K41" s="28"/>
      <c r="L41" s="52"/>
    </row>
    <row r="42" spans="2:12" s="25" customFormat="1" ht="12.75">
      <c r="B42" s="26"/>
      <c r="C42" s="25" t="s">
        <v>42</v>
      </c>
      <c r="D42" s="27"/>
      <c r="E42" s="27"/>
      <c r="F42" s="27"/>
      <c r="G42" s="28"/>
      <c r="H42" s="52"/>
      <c r="I42" s="28"/>
      <c r="J42" s="28"/>
      <c r="K42" s="28"/>
      <c r="L42" s="52"/>
    </row>
    <row r="43" spans="2:12" s="25" customFormat="1" ht="12.75">
      <c r="B43" s="26"/>
      <c r="C43" s="25" t="s">
        <v>43</v>
      </c>
      <c r="D43" s="27"/>
      <c r="E43" s="27"/>
      <c r="F43" s="27"/>
      <c r="G43" s="28"/>
      <c r="H43" s="52"/>
      <c r="I43" s="28"/>
      <c r="J43" s="28"/>
      <c r="K43" s="28"/>
      <c r="L43" s="52"/>
    </row>
    <row r="44" spans="2:12" s="25" customFormat="1" ht="13.5" thickBot="1">
      <c r="B44" s="26"/>
      <c r="C44" s="27"/>
      <c r="D44" s="27"/>
      <c r="E44" s="27"/>
      <c r="F44" s="27"/>
      <c r="G44" s="53"/>
      <c r="H44" s="27"/>
      <c r="I44" s="27"/>
      <c r="J44" s="28"/>
      <c r="K44" s="53"/>
      <c r="L44" s="52"/>
    </row>
    <row r="45" spans="2:12" s="2" customFormat="1" ht="15.75" thickBot="1">
      <c r="B45" s="20"/>
      <c r="C45" s="21" t="s">
        <v>20</v>
      </c>
      <c r="D45" s="21"/>
      <c r="E45" s="21"/>
      <c r="F45" s="21"/>
      <c r="G45" s="37">
        <f>SUM(G46:G49)</f>
        <v>195.32</v>
      </c>
      <c r="H45" s="21"/>
      <c r="I45" s="38"/>
      <c r="J45" s="38"/>
      <c r="K45" s="38"/>
      <c r="L45" s="39"/>
    </row>
    <row r="46" spans="2:12" s="2" customFormat="1" ht="15.75" thickBot="1">
      <c r="B46" s="26" t="s">
        <v>60</v>
      </c>
      <c r="C46" s="27" t="s">
        <v>49</v>
      </c>
      <c r="D46" s="47"/>
      <c r="E46" s="47"/>
      <c r="F46" s="47"/>
      <c r="G46" s="50">
        <v>48.83</v>
      </c>
      <c r="H46" s="47"/>
      <c r="I46" s="48"/>
      <c r="J46" s="48"/>
      <c r="K46" s="48"/>
      <c r="L46" s="55"/>
    </row>
    <row r="47" spans="2:12" s="2" customFormat="1" ht="15.75" thickBot="1">
      <c r="B47" s="46"/>
      <c r="C47" s="27" t="s">
        <v>50</v>
      </c>
      <c r="D47" s="47"/>
      <c r="E47" s="47"/>
      <c r="F47" s="47"/>
      <c r="G47" s="50">
        <v>48.83</v>
      </c>
      <c r="H47" s="47"/>
      <c r="I47" s="48"/>
      <c r="J47" s="48"/>
      <c r="K47" s="48"/>
      <c r="L47" s="55"/>
    </row>
    <row r="48" spans="2:12" s="2" customFormat="1" ht="15.75" thickBot="1">
      <c r="B48" s="46"/>
      <c r="C48" s="27" t="s">
        <v>51</v>
      </c>
      <c r="D48" s="47"/>
      <c r="E48" s="47"/>
      <c r="F48" s="47"/>
      <c r="G48" s="50">
        <v>48.83</v>
      </c>
      <c r="H48" s="47"/>
      <c r="I48" s="48"/>
      <c r="J48" s="48"/>
      <c r="K48" s="48"/>
      <c r="L48" s="55"/>
    </row>
    <row r="49" spans="2:12" ht="12.75">
      <c r="B49" s="8"/>
      <c r="C49" s="27" t="s">
        <v>52</v>
      </c>
      <c r="D49" s="9"/>
      <c r="E49" s="9"/>
      <c r="F49" s="9"/>
      <c r="G49" s="50">
        <v>48.83</v>
      </c>
      <c r="H49" s="10"/>
      <c r="I49" s="10"/>
      <c r="J49" s="10"/>
      <c r="K49" s="10"/>
      <c r="L49" s="11"/>
    </row>
    <row r="50" spans="2:12" ht="13.5" thickBot="1">
      <c r="B50" s="8"/>
      <c r="C50" s="9"/>
      <c r="D50" s="9"/>
      <c r="E50" s="9"/>
      <c r="F50" s="9"/>
      <c r="G50" s="10"/>
      <c r="H50" s="10"/>
      <c r="I50" s="10"/>
      <c r="J50" s="10"/>
      <c r="K50" s="10"/>
      <c r="L50" s="11"/>
    </row>
    <row r="51" spans="2:12" s="40" customFormat="1" ht="16.5" thickBot="1">
      <c r="B51" s="41"/>
      <c r="C51" s="42" t="s">
        <v>19</v>
      </c>
      <c r="D51" s="42"/>
      <c r="E51" s="42"/>
      <c r="F51" s="42"/>
      <c r="G51" s="43">
        <f aca="true" t="shared" si="0" ref="G51:L51">G18+G24</f>
        <v>3558.4</v>
      </c>
      <c r="H51" s="43">
        <f t="shared" si="0"/>
        <v>17753.52</v>
      </c>
      <c r="I51" s="43">
        <f t="shared" si="0"/>
        <v>2663.0280000000002</v>
      </c>
      <c r="J51" s="44">
        <f t="shared" si="0"/>
        <v>15090.492</v>
      </c>
      <c r="K51" s="43">
        <f t="shared" si="0"/>
        <v>-31568.35</v>
      </c>
      <c r="L51" s="44">
        <f t="shared" si="0"/>
        <v>43100.441999999995</v>
      </c>
    </row>
    <row r="53" ht="12.75">
      <c r="B53" t="s">
        <v>21</v>
      </c>
    </row>
    <row r="55" ht="12.75">
      <c r="B55" t="s">
        <v>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2012-01-30T06:33:35Z</cp:lastPrinted>
  <dcterms:created xsi:type="dcterms:W3CDTF">1996-10-08T23:32:33Z</dcterms:created>
  <dcterms:modified xsi:type="dcterms:W3CDTF">2014-11-21T12:31:23Z</dcterms:modified>
  <cp:category/>
  <cp:version/>
  <cp:contentType/>
  <cp:contentStatus/>
</cp:coreProperties>
</file>