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г" sheetId="1" r:id="rId1"/>
    <sheet name="201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<sst xmlns="http://schemas.openxmlformats.org/spreadsheetml/2006/main" count="118" uniqueCount="67">
  <si>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</si>
  <si>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</si>
  <si>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</si>
  <si>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</si>
  <si>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</si>
  <si>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</si>
  <si>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</si>
  <si>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</si>
  <si>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</si>
  <si>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</si>
  <si>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</si>
  <si>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</si>
  <si>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</si>
  <si>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</si>
  <si>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</si>
  <si>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</si>
  <si>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</si>
  <si>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</si>
  <si>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</si>
  <si>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</si>
  <si>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</si>
  <si>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</si>
  <si>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</si>
  <si>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</si>
  <si>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</si>
  <si>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</si>
  <si>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</si>
  <si>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</si>
  <si>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</si>
  <si>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</si>
  <si>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</si>
  <si>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</si>
  <si>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Исполнитель : Голованова Н.В.</t>
  </si>
  <si>
    <t>тел. 65-7-51</t>
  </si>
  <si>
    <t>внутридомовых сетей по адресу : д.Поповкино, д.24</t>
  </si>
  <si>
    <t>92,9м2</t>
  </si>
  <si>
    <t xml:space="preserve">Утверждаю : </t>
  </si>
  <si>
    <t>_______________________   Костров А.В.</t>
  </si>
  <si>
    <t>Результат работы</t>
  </si>
  <si>
    <t>Договора-15%</t>
  </si>
  <si>
    <t>неотработано(-),</t>
  </si>
  <si>
    <t>перевыполнено(+)</t>
  </si>
  <si>
    <t>(от начислений)</t>
  </si>
  <si>
    <t>(гр.4*15%)</t>
  </si>
  <si>
    <t>(гр.6-гр.7-гр.3)</t>
  </si>
  <si>
    <t>Директор ООО "Районная управляющая организация"</t>
  </si>
  <si>
    <t>за период : январь 2013г - декабрь 2013г</t>
  </si>
  <si>
    <t>2012г :</t>
  </si>
  <si>
    <t>2013год</t>
  </si>
  <si>
    <t>Июнь 2013г</t>
  </si>
  <si>
    <t>Материалы для ремонта фундамента</t>
  </si>
  <si>
    <t>Июль 2013г</t>
  </si>
  <si>
    <t>за период : январь 2014г - декабрь 2014г</t>
  </si>
  <si>
    <t>2013г :</t>
  </si>
  <si>
    <t>2014год</t>
  </si>
  <si>
    <t>Апрель 2014г</t>
  </si>
  <si>
    <t>Снятие размеров для замены дверного блока</t>
  </si>
  <si>
    <t>в кв.1</t>
  </si>
  <si>
    <t>Май 2014г</t>
  </si>
  <si>
    <t>Изготовление дверной коробки из бруса-5,9м,</t>
  </si>
  <si>
    <t>дверного полотна-1,9кв.м, демонтаж старого</t>
  </si>
  <si>
    <t>блока и монтаж нового</t>
  </si>
  <si>
    <t xml:space="preserve"> </t>
  </si>
  <si>
    <t>Март 2013г</t>
  </si>
  <si>
    <t>Сминусовано по исполнительному листу</t>
  </si>
  <si>
    <t>за период с мая 2008г по декабрь 2011г</t>
  </si>
  <si>
    <t>с кв.2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</si>
</sst>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3" borderId="3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3" borderId="6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workbookViewId="0" topLeftCell="C19">
      <selection activeCell="G26" sqref="G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36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37</v>
      </c>
    </row>
    <row r="5" s="1" customFormat="1" ht="14.25"/>
    <row r="6" spans="2:11" s="1" customFormat="1" ht="15">
      <c r="B6" s="2" t="s">
        <v>0</v>
      </c>
      <c r="C6" s="2"/>
      <c r="D6" s="2"/>
      <c r="E6" s="2"/>
      <c r="I6" s="3"/>
      <c r="J6" s="3"/>
      <c r="K6" s="3"/>
    </row>
    <row r="7" spans="2:11" s="1" customFormat="1" ht="15">
      <c r="B7" s="2" t="s">
        <v>34</v>
      </c>
      <c r="C7" s="2"/>
      <c r="D7" s="2"/>
      <c r="E7" s="2"/>
      <c r="I7" s="3"/>
      <c r="J7" s="3"/>
      <c r="K7" s="3"/>
    </row>
    <row r="8" spans="2:11" s="1" customFormat="1" ht="15">
      <c r="B8" s="2" t="s">
        <v>46</v>
      </c>
      <c r="C8" s="2"/>
      <c r="E8" s="2"/>
      <c r="I8" s="3"/>
      <c r="J8" s="3"/>
      <c r="K8" s="3"/>
    </row>
    <row r="9" ht="13.5" thickBot="1"/>
    <row r="10" spans="2:12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38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47</v>
      </c>
      <c r="L11" s="11" t="s">
        <v>12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39</v>
      </c>
      <c r="J12" s="10" t="s">
        <v>13</v>
      </c>
      <c r="K12" s="10" t="s">
        <v>40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41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42</v>
      </c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43</v>
      </c>
      <c r="J17" s="10" t="s">
        <v>14</v>
      </c>
      <c r="K17" s="10"/>
      <c r="L17" s="11" t="s">
        <v>44</v>
      </c>
    </row>
    <row r="18" spans="2:12" s="2" customFormat="1" ht="15.75" thickBot="1">
      <c r="B18" s="20">
        <v>1</v>
      </c>
      <c r="C18" s="21" t="s">
        <v>15</v>
      </c>
      <c r="D18" s="21"/>
      <c r="E18" s="21"/>
      <c r="F18" s="21"/>
      <c r="G18" s="22">
        <f>SUM(G19:G24)</f>
        <v>4861.34</v>
      </c>
      <c r="H18" s="20">
        <v>6443.52</v>
      </c>
      <c r="I18" s="23">
        <f>H18*15%</f>
        <v>966.528</v>
      </c>
      <c r="J18" s="23">
        <f>H18-I18</f>
        <v>5476.992</v>
      </c>
      <c r="K18" s="23">
        <v>-16995.08</v>
      </c>
      <c r="L18" s="24">
        <f>J18-K18-G18</f>
        <v>17610.732</v>
      </c>
    </row>
    <row r="19" spans="2:12" s="29" customFormat="1" ht="12.75">
      <c r="B19" s="25"/>
      <c r="C19" s="26" t="s">
        <v>49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8">
        <v>1</v>
      </c>
      <c r="C20" s="9" t="s">
        <v>50</v>
      </c>
      <c r="D20" s="9"/>
      <c r="E20" s="9"/>
      <c r="F20" s="9"/>
      <c r="G20" s="10">
        <v>4457.09</v>
      </c>
      <c r="H20" s="10"/>
      <c r="I20" s="10"/>
      <c r="J20" s="10"/>
      <c r="K20" s="10"/>
      <c r="L20" s="11"/>
    </row>
    <row r="21" spans="2:12" s="29" customFormat="1" ht="12.75">
      <c r="B21" s="25"/>
      <c r="C21" s="26" t="s">
        <v>51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34" customFormat="1" ht="12.75">
      <c r="B22" s="31">
        <v>1</v>
      </c>
      <c r="C22" s="32" t="s">
        <v>50</v>
      </c>
      <c r="D22" s="32"/>
      <c r="E22" s="32"/>
      <c r="F22" s="32"/>
      <c r="G22" s="33">
        <v>404.25</v>
      </c>
      <c r="H22" s="33"/>
      <c r="I22" s="33"/>
      <c r="J22" s="33"/>
      <c r="K22" s="33"/>
      <c r="L22" s="52"/>
    </row>
    <row r="23" spans="2:12" s="34" customFormat="1" ht="12.75">
      <c r="B23" s="31"/>
      <c r="C23" s="32"/>
      <c r="D23" s="32"/>
      <c r="E23" s="32"/>
      <c r="F23" s="32"/>
      <c r="G23" s="33"/>
      <c r="H23" s="33"/>
      <c r="I23" s="33"/>
      <c r="J23" s="33"/>
      <c r="K23" s="33"/>
      <c r="L23" s="52"/>
    </row>
    <row r="24" spans="2:12" ht="13.5" thickBot="1">
      <c r="B24" s="8"/>
      <c r="C24" s="9"/>
      <c r="D24" s="9"/>
      <c r="E24" s="9"/>
      <c r="F24" s="9"/>
      <c r="G24" s="10"/>
      <c r="H24" s="10"/>
      <c r="I24" s="10"/>
      <c r="J24" s="10"/>
      <c r="K24" s="10"/>
      <c r="L24" s="11"/>
    </row>
    <row r="25" spans="2:12" s="2" customFormat="1" ht="15.75" thickBot="1">
      <c r="B25" s="20">
        <v>2</v>
      </c>
      <c r="C25" s="21" t="s">
        <v>16</v>
      </c>
      <c r="D25" s="21"/>
      <c r="E25" s="21"/>
      <c r="F25" s="21"/>
      <c r="G25" s="22">
        <f>G29+G31+G45</f>
        <v>2746.4</v>
      </c>
      <c r="H25" s="21">
        <v>6532.8</v>
      </c>
      <c r="I25" s="35">
        <f>H25*15%</f>
        <v>979.92</v>
      </c>
      <c r="J25" s="23">
        <f>H25-I25</f>
        <v>5552.88</v>
      </c>
      <c r="K25" s="53">
        <v>-14382.78</v>
      </c>
      <c r="L25" s="24">
        <f>J25-K25-G25</f>
        <v>17189.26</v>
      </c>
    </row>
    <row r="26" spans="2:12" s="29" customFormat="1" ht="12.75">
      <c r="B26" s="25"/>
      <c r="C26" s="26"/>
      <c r="D26" s="26"/>
      <c r="E26" s="26"/>
      <c r="F26" s="26"/>
      <c r="G26" s="27"/>
      <c r="H26" s="27"/>
      <c r="I26" s="27"/>
      <c r="J26" s="27"/>
      <c r="K26" s="27"/>
      <c r="L26" s="28"/>
    </row>
    <row r="27" spans="2:12" ht="12.75">
      <c r="B27" s="8"/>
      <c r="C27" s="54"/>
      <c r="D27" s="9"/>
      <c r="E27" s="9"/>
      <c r="F27" s="9"/>
      <c r="G27" s="10"/>
      <c r="H27" s="10"/>
      <c r="I27" s="10"/>
      <c r="J27" s="10"/>
      <c r="K27" s="10"/>
      <c r="L27" s="11"/>
    </row>
    <row r="28" spans="2:12" s="29" customFormat="1" ht="13.5" thickBot="1">
      <c r="B28" s="25"/>
      <c r="C28" s="26"/>
      <c r="D28" s="26"/>
      <c r="E28" s="26"/>
      <c r="F28" s="26"/>
      <c r="G28" s="27"/>
      <c r="H28" s="27"/>
      <c r="I28" s="27"/>
      <c r="J28" s="27"/>
      <c r="K28" s="27"/>
      <c r="L28" s="28"/>
    </row>
    <row r="29" spans="2:12" s="29" customFormat="1" ht="15.75" thickBot="1">
      <c r="B29" s="25"/>
      <c r="C29" s="30" t="s">
        <v>17</v>
      </c>
      <c r="D29" s="26"/>
      <c r="E29" s="26"/>
      <c r="F29" s="26"/>
      <c r="G29" s="37">
        <f>SUM(G26:G28)</f>
        <v>0</v>
      </c>
      <c r="H29" s="27"/>
      <c r="I29" s="27"/>
      <c r="J29" s="27"/>
      <c r="K29" s="27"/>
      <c r="L29" s="28"/>
    </row>
    <row r="30" spans="2:12" ht="13.5" thickBot="1">
      <c r="B30" s="8"/>
      <c r="C30" s="9"/>
      <c r="D30" s="9"/>
      <c r="E30" s="9"/>
      <c r="F30" s="9"/>
      <c r="G30" s="10"/>
      <c r="H30" s="10"/>
      <c r="I30" s="10"/>
      <c r="J30" s="10"/>
      <c r="K30" s="10"/>
      <c r="L30" s="11"/>
    </row>
    <row r="31" spans="2:12" s="2" customFormat="1" ht="15.75" thickBot="1">
      <c r="B31" s="20"/>
      <c r="C31" s="21" t="s">
        <v>18</v>
      </c>
      <c r="D31" s="21"/>
      <c r="E31" s="38" t="s">
        <v>35</v>
      </c>
      <c r="F31" s="21"/>
      <c r="G31" s="37">
        <f>SUM(G32:G44)</f>
        <v>2746.4</v>
      </c>
      <c r="H31" s="21"/>
      <c r="I31" s="39"/>
      <c r="J31" s="39"/>
      <c r="K31" s="39"/>
      <c r="L31" s="55"/>
    </row>
    <row r="32" spans="2:12" s="2" customFormat="1" ht="15">
      <c r="B32" s="25" t="s">
        <v>48</v>
      </c>
      <c r="C32" s="29" t="s">
        <v>19</v>
      </c>
      <c r="D32" s="36"/>
      <c r="E32" s="36"/>
      <c r="F32" s="36"/>
      <c r="G32" s="40">
        <v>285.2</v>
      </c>
      <c r="H32" s="36"/>
      <c r="I32" s="41"/>
      <c r="J32" s="41"/>
      <c r="K32" s="41"/>
      <c r="L32" s="55"/>
    </row>
    <row r="33" spans="2:12" s="2" customFormat="1" ht="15">
      <c r="B33" s="42"/>
      <c r="C33" s="29" t="s">
        <v>20</v>
      </c>
      <c r="D33" s="36"/>
      <c r="E33" s="36"/>
      <c r="F33" s="36"/>
      <c r="G33" s="43">
        <v>183.66</v>
      </c>
      <c r="H33" s="36"/>
      <c r="I33" s="41"/>
      <c r="J33" s="41"/>
      <c r="K33" s="41"/>
      <c r="L33" s="55"/>
    </row>
    <row r="34" spans="2:12" s="29" customFormat="1" ht="12.75">
      <c r="B34" s="25"/>
      <c r="C34" s="26" t="s">
        <v>21</v>
      </c>
      <c r="D34" s="26"/>
      <c r="E34" s="26"/>
      <c r="F34" s="26"/>
      <c r="G34" s="27">
        <v>226.68</v>
      </c>
      <c r="H34" s="44"/>
      <c r="I34" s="27"/>
      <c r="J34" s="27"/>
      <c r="K34" s="27"/>
      <c r="L34" s="44"/>
    </row>
    <row r="35" spans="2:12" s="29" customFormat="1" ht="12.75">
      <c r="B35" s="25"/>
      <c r="C35" s="26" t="s">
        <v>22</v>
      </c>
      <c r="D35" s="26"/>
      <c r="E35" s="26"/>
      <c r="F35" s="26"/>
      <c r="G35" s="27">
        <v>228.72</v>
      </c>
      <c r="H35" s="26"/>
      <c r="I35" s="26"/>
      <c r="J35" s="27"/>
      <c r="K35" s="27"/>
      <c r="L35" s="44"/>
    </row>
    <row r="36" spans="2:12" s="29" customFormat="1" ht="12.75">
      <c r="B36" s="25"/>
      <c r="C36" s="26" t="s">
        <v>23</v>
      </c>
      <c r="D36" s="26"/>
      <c r="E36" s="26"/>
      <c r="F36" s="26"/>
      <c r="G36" s="27">
        <v>240.43</v>
      </c>
      <c r="H36" s="26"/>
      <c r="I36" s="26"/>
      <c r="J36" s="27"/>
      <c r="K36" s="27"/>
      <c r="L36" s="44"/>
    </row>
    <row r="37" spans="2:12" s="29" customFormat="1" ht="12.75">
      <c r="B37" s="25"/>
      <c r="C37" s="29" t="s">
        <v>24</v>
      </c>
      <c r="D37" s="26"/>
      <c r="E37" s="26"/>
      <c r="F37" s="26"/>
      <c r="G37" s="27">
        <v>206.61</v>
      </c>
      <c r="H37" s="44"/>
      <c r="I37" s="27"/>
      <c r="J37" s="27"/>
      <c r="K37" s="27"/>
      <c r="L37" s="44"/>
    </row>
    <row r="38" spans="2:12" s="29" customFormat="1" ht="12.75">
      <c r="B38" s="25"/>
      <c r="C38" s="29" t="s">
        <v>25</v>
      </c>
      <c r="D38" s="26"/>
      <c r="E38" s="26"/>
      <c r="F38" s="26"/>
      <c r="G38" s="27">
        <v>244.23</v>
      </c>
      <c r="H38" s="44"/>
      <c r="I38" s="27"/>
      <c r="J38" s="27"/>
      <c r="K38" s="27"/>
      <c r="L38" s="44"/>
    </row>
    <row r="39" spans="2:12" s="29" customFormat="1" ht="12.75">
      <c r="B39" s="25"/>
      <c r="C39" s="26" t="s">
        <v>26</v>
      </c>
      <c r="D39" s="26"/>
      <c r="E39" s="26"/>
      <c r="F39" s="26"/>
      <c r="G39" s="27">
        <v>230.95</v>
      </c>
      <c r="H39" s="44"/>
      <c r="I39" s="27"/>
      <c r="J39" s="27"/>
      <c r="K39" s="27"/>
      <c r="L39" s="44"/>
    </row>
    <row r="40" spans="2:12" s="29" customFormat="1" ht="12.75">
      <c r="B40" s="25"/>
      <c r="C40" s="26" t="s">
        <v>27</v>
      </c>
      <c r="D40" s="26"/>
      <c r="E40" s="26"/>
      <c r="F40" s="26"/>
      <c r="G40" s="27">
        <v>206.42</v>
      </c>
      <c r="H40" s="44"/>
      <c r="I40" s="27"/>
      <c r="J40" s="27"/>
      <c r="K40" s="27"/>
      <c r="L40" s="44"/>
    </row>
    <row r="41" spans="2:12" s="29" customFormat="1" ht="12.75">
      <c r="B41" s="25"/>
      <c r="C41" s="29" t="s">
        <v>28</v>
      </c>
      <c r="D41" s="26"/>
      <c r="E41" s="26"/>
      <c r="F41" s="26"/>
      <c r="G41" s="27">
        <v>250.83</v>
      </c>
      <c r="H41" s="44"/>
      <c r="I41" s="27"/>
      <c r="J41" s="27"/>
      <c r="K41" s="27"/>
      <c r="L41" s="44"/>
    </row>
    <row r="42" spans="2:12" s="29" customFormat="1" ht="12.75">
      <c r="B42" s="25"/>
      <c r="C42" s="29" t="s">
        <v>29</v>
      </c>
      <c r="D42" s="26"/>
      <c r="E42" s="26"/>
      <c r="F42" s="26"/>
      <c r="G42" s="27">
        <v>221.38</v>
      </c>
      <c r="H42" s="44"/>
      <c r="I42" s="27"/>
      <c r="J42" s="27"/>
      <c r="K42" s="27"/>
      <c r="L42" s="44"/>
    </row>
    <row r="43" spans="2:12" s="29" customFormat="1" ht="12.75">
      <c r="B43" s="25"/>
      <c r="C43" s="29" t="s">
        <v>30</v>
      </c>
      <c r="D43" s="26"/>
      <c r="E43" s="26"/>
      <c r="F43" s="26"/>
      <c r="G43" s="27">
        <v>221.29</v>
      </c>
      <c r="H43" s="44"/>
      <c r="I43" s="27"/>
      <c r="J43" s="27"/>
      <c r="K43" s="27"/>
      <c r="L43" s="44"/>
    </row>
    <row r="44" spans="2:12" s="29" customFormat="1" ht="13.5" thickBot="1">
      <c r="B44" s="25"/>
      <c r="C44" s="26"/>
      <c r="D44" s="26"/>
      <c r="E44" s="26"/>
      <c r="F44" s="26"/>
      <c r="G44" s="45"/>
      <c r="H44" s="26"/>
      <c r="I44" s="26"/>
      <c r="J44" s="27"/>
      <c r="K44" s="45"/>
      <c r="L44" s="44"/>
    </row>
    <row r="45" spans="2:12" s="2" customFormat="1" ht="15.75" thickBot="1">
      <c r="B45" s="20"/>
      <c r="C45" s="21" t="s">
        <v>31</v>
      </c>
      <c r="D45" s="21"/>
      <c r="E45" s="21"/>
      <c r="F45" s="21"/>
      <c r="G45" s="37">
        <v>0</v>
      </c>
      <c r="H45" s="21"/>
      <c r="I45" s="39"/>
      <c r="J45" s="39"/>
      <c r="K45" s="39"/>
      <c r="L45" s="46"/>
    </row>
    <row r="46" spans="2:12" ht="13.5" thickBot="1">
      <c r="B46" s="8"/>
      <c r="C46" s="9"/>
      <c r="D46" s="9"/>
      <c r="E46" s="9"/>
      <c r="F46" s="9"/>
      <c r="G46" s="10"/>
      <c r="H46" s="10"/>
      <c r="I46" s="10"/>
      <c r="J46" s="10"/>
      <c r="K46" s="10"/>
      <c r="L46" s="11"/>
    </row>
    <row r="47" spans="2:12" s="51" customFormat="1" ht="16.5" thickBot="1">
      <c r="B47" s="47"/>
      <c r="C47" s="48" t="s">
        <v>17</v>
      </c>
      <c r="D47" s="48"/>
      <c r="E47" s="48"/>
      <c r="F47" s="48"/>
      <c r="G47" s="49">
        <f aca="true" t="shared" si="0" ref="G47:L47">G18+G25</f>
        <v>7607.74</v>
      </c>
      <c r="H47" s="49">
        <f t="shared" si="0"/>
        <v>12976.32</v>
      </c>
      <c r="I47" s="49">
        <f t="shared" si="0"/>
        <v>1946.4479999999999</v>
      </c>
      <c r="J47" s="50">
        <f t="shared" si="0"/>
        <v>11029.872</v>
      </c>
      <c r="K47" s="49">
        <f t="shared" si="0"/>
        <v>-31377.86</v>
      </c>
      <c r="L47" s="50">
        <f t="shared" si="0"/>
        <v>34799.992</v>
      </c>
    </row>
    <row r="49" ht="12.75">
      <c r="B49" t="s">
        <v>32</v>
      </c>
    </row>
    <row r="51" ht="12.75">
      <c r="B51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C25">
      <selection activeCell="G36" sqref="G3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1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36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37</v>
      </c>
    </row>
    <row r="5" s="1" customFormat="1" ht="14.25"/>
    <row r="6" spans="2:11" s="1" customFormat="1" ht="15">
      <c r="B6" s="2" t="s">
        <v>0</v>
      </c>
      <c r="C6" s="2"/>
      <c r="D6" s="2"/>
      <c r="E6" s="2"/>
      <c r="I6" s="3"/>
      <c r="J6" s="3"/>
      <c r="K6" s="3"/>
    </row>
    <row r="7" spans="2:11" s="1" customFormat="1" ht="15">
      <c r="B7" s="2" t="s">
        <v>34</v>
      </c>
      <c r="C7" s="2"/>
      <c r="D7" s="2"/>
      <c r="E7" s="2"/>
      <c r="I7" s="3"/>
      <c r="J7" s="3"/>
      <c r="K7" s="3"/>
    </row>
    <row r="8" spans="2:11" s="1" customFormat="1" ht="15">
      <c r="B8" s="2" t="s">
        <v>52</v>
      </c>
      <c r="C8" s="2"/>
      <c r="E8" s="2"/>
      <c r="I8" s="3"/>
      <c r="J8" s="3"/>
      <c r="K8" s="3"/>
    </row>
    <row r="9" ht="13.5" thickBot="1"/>
    <row r="10" spans="2:12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38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53</v>
      </c>
      <c r="L11" s="11" t="s">
        <v>12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39</v>
      </c>
      <c r="J12" s="10" t="s">
        <v>13</v>
      </c>
      <c r="K12" s="10" t="s">
        <v>40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41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42</v>
      </c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43</v>
      </c>
      <c r="J17" s="10" t="s">
        <v>14</v>
      </c>
      <c r="K17" s="10"/>
      <c r="L17" s="11" t="s">
        <v>44</v>
      </c>
    </row>
    <row r="18" spans="2:12" s="2" customFormat="1" ht="15.75" thickBot="1">
      <c r="B18" s="20">
        <v>1</v>
      </c>
      <c r="C18" s="21" t="s">
        <v>15</v>
      </c>
      <c r="D18" s="21"/>
      <c r="E18" s="21"/>
      <c r="F18" s="21"/>
      <c r="G18" s="22">
        <f>SUM(G19:G24)</f>
        <v>14736.28</v>
      </c>
      <c r="H18" s="20">
        <v>6443.52</v>
      </c>
      <c r="I18" s="23">
        <f>H18*15%</f>
        <v>966.528</v>
      </c>
      <c r="J18" s="23">
        <f>H18-I18</f>
        <v>5476.992</v>
      </c>
      <c r="K18" s="23">
        <v>-17610.73</v>
      </c>
      <c r="L18" s="24">
        <f>J18-K18-G18</f>
        <v>8351.442000000001</v>
      </c>
    </row>
    <row r="19" spans="2:12" s="29" customFormat="1" ht="12.75">
      <c r="B19" s="25"/>
      <c r="C19" s="26" t="s">
        <v>58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8">
        <v>1</v>
      </c>
      <c r="C20" s="9" t="s">
        <v>59</v>
      </c>
      <c r="D20" s="9"/>
      <c r="E20" s="9"/>
      <c r="F20" s="9"/>
      <c r="G20" s="10">
        <v>14736.28</v>
      </c>
      <c r="H20" s="10"/>
      <c r="I20" s="10"/>
      <c r="J20" s="10"/>
      <c r="K20" s="10"/>
      <c r="L20" s="11"/>
    </row>
    <row r="21" spans="2:12" s="34" customFormat="1" ht="12.75">
      <c r="B21" s="31"/>
      <c r="C21" s="32" t="s">
        <v>60</v>
      </c>
      <c r="D21" s="32"/>
      <c r="E21" s="32"/>
      <c r="F21" s="32"/>
      <c r="G21" s="33"/>
      <c r="H21" s="33"/>
      <c r="I21" s="33"/>
      <c r="J21" s="33"/>
      <c r="K21" s="33"/>
      <c r="L21" s="52"/>
    </row>
    <row r="22" spans="2:12" s="34" customFormat="1" ht="12.75">
      <c r="B22" s="31"/>
      <c r="C22" s="32" t="s">
        <v>61</v>
      </c>
      <c r="D22" s="32"/>
      <c r="E22" s="32"/>
      <c r="F22" s="32"/>
      <c r="G22" s="33"/>
      <c r="H22" s="33"/>
      <c r="I22" s="33"/>
      <c r="J22" s="33"/>
      <c r="K22" s="33"/>
      <c r="L22" s="52"/>
    </row>
    <row r="23" spans="2:12" s="34" customFormat="1" ht="12.75">
      <c r="B23" s="31"/>
      <c r="C23" s="32"/>
      <c r="D23" s="32"/>
      <c r="E23" s="32"/>
      <c r="F23" s="32"/>
      <c r="G23" s="33"/>
      <c r="H23" s="33"/>
      <c r="I23" s="33"/>
      <c r="J23" s="33"/>
      <c r="K23" s="33"/>
      <c r="L23" s="52"/>
    </row>
    <row r="24" spans="2:12" ht="13.5" thickBot="1">
      <c r="B24" s="8"/>
      <c r="C24" s="9"/>
      <c r="D24" s="9"/>
      <c r="E24" s="9"/>
      <c r="F24" s="9"/>
      <c r="G24" s="10"/>
      <c r="H24" s="10"/>
      <c r="I24" s="10"/>
      <c r="J24" s="10"/>
      <c r="K24" s="10"/>
      <c r="L24" s="11"/>
    </row>
    <row r="25" spans="2:12" s="2" customFormat="1" ht="15.75" thickBot="1">
      <c r="B25" s="20">
        <v>2</v>
      </c>
      <c r="C25" s="21" t="s">
        <v>16</v>
      </c>
      <c r="D25" s="21"/>
      <c r="E25" s="21"/>
      <c r="F25" s="21"/>
      <c r="G25" s="22">
        <f>G34+G36+G50</f>
        <v>7492.709999999999</v>
      </c>
      <c r="H25" s="21">
        <v>6532.8</v>
      </c>
      <c r="I25" s="35">
        <f>H25*15%</f>
        <v>979.92</v>
      </c>
      <c r="J25" s="23">
        <f>H25-I25</f>
        <v>5552.88</v>
      </c>
      <c r="K25" s="53">
        <v>-17189.26</v>
      </c>
      <c r="L25" s="24">
        <f>J25-K25-G25</f>
        <v>15249.43</v>
      </c>
    </row>
    <row r="26" spans="2:12" s="29" customFormat="1" ht="12.75">
      <c r="B26" s="25"/>
      <c r="C26" s="26" t="s">
        <v>55</v>
      </c>
      <c r="D26" s="26"/>
      <c r="E26" s="26"/>
      <c r="F26" s="26"/>
      <c r="G26" s="27"/>
      <c r="H26" s="27"/>
      <c r="I26" s="27"/>
      <c r="J26" s="27"/>
      <c r="K26" s="27"/>
      <c r="L26" s="28"/>
    </row>
    <row r="27" spans="2:12" s="34" customFormat="1" ht="12.75">
      <c r="B27" s="31">
        <v>1</v>
      </c>
      <c r="C27" s="32" t="s">
        <v>56</v>
      </c>
      <c r="D27" s="32"/>
      <c r="E27" s="32"/>
      <c r="F27" s="32"/>
      <c r="G27" s="33">
        <v>309.65</v>
      </c>
      <c r="H27" s="33"/>
      <c r="I27" s="33"/>
      <c r="J27" s="33"/>
      <c r="K27" s="33"/>
      <c r="L27" s="52"/>
    </row>
    <row r="28" spans="2:12" ht="12.75">
      <c r="B28" s="8"/>
      <c r="C28" s="54" t="s">
        <v>57</v>
      </c>
      <c r="D28" s="9"/>
      <c r="E28" s="9"/>
      <c r="F28" s="9"/>
      <c r="G28" s="10"/>
      <c r="H28" s="10"/>
      <c r="I28" s="10"/>
      <c r="J28" s="10"/>
      <c r="K28" s="10"/>
      <c r="L28" s="11"/>
    </row>
    <row r="29" spans="1:12" s="29" customFormat="1" ht="12.75">
      <c r="A29" s="29" t="s">
        <v>62</v>
      </c>
      <c r="B29" s="25"/>
      <c r="C29" s="26" t="s">
        <v>63</v>
      </c>
      <c r="D29" s="26"/>
      <c r="E29" s="26"/>
      <c r="F29" s="26"/>
      <c r="G29" s="27"/>
      <c r="H29" s="27"/>
      <c r="I29" s="27"/>
      <c r="J29" s="27"/>
      <c r="K29" s="27"/>
      <c r="L29" s="28"/>
    </row>
    <row r="30" spans="2:12" ht="12.75">
      <c r="B30" s="8">
        <v>1</v>
      </c>
      <c r="C30" s="56" t="s">
        <v>64</v>
      </c>
      <c r="D30" s="9"/>
      <c r="E30" s="9"/>
      <c r="F30" s="9"/>
      <c r="G30" s="10">
        <v>5155.69</v>
      </c>
      <c r="H30" s="57"/>
      <c r="I30" s="10"/>
      <c r="J30" s="10"/>
      <c r="K30" s="10"/>
      <c r="L30" s="11"/>
    </row>
    <row r="31" spans="2:12" ht="12.75">
      <c r="B31" s="8"/>
      <c r="C31" s="56" t="s">
        <v>65</v>
      </c>
      <c r="D31" s="9"/>
      <c r="E31" s="9"/>
      <c r="F31" s="9"/>
      <c r="G31" s="10"/>
      <c r="H31" s="57"/>
      <c r="I31" s="10"/>
      <c r="J31" s="10"/>
      <c r="K31" s="10"/>
      <c r="L31" s="11"/>
    </row>
    <row r="32" spans="2:12" ht="12.75">
      <c r="B32" s="8"/>
      <c r="C32" s="56" t="s">
        <v>66</v>
      </c>
      <c r="D32" s="9"/>
      <c r="E32" s="9"/>
      <c r="F32" s="9"/>
      <c r="G32" s="10"/>
      <c r="H32" s="57"/>
      <c r="I32" s="10"/>
      <c r="J32" s="10"/>
      <c r="K32" s="10"/>
      <c r="L32" s="11"/>
    </row>
    <row r="33" spans="2:12" s="29" customFormat="1" ht="13.5" thickBot="1">
      <c r="B33" s="25"/>
      <c r="C33" s="26"/>
      <c r="D33" s="26"/>
      <c r="E33" s="26"/>
      <c r="F33" s="26"/>
      <c r="G33" s="27"/>
      <c r="H33" s="27"/>
      <c r="I33" s="27"/>
      <c r="J33" s="27"/>
      <c r="K33" s="27"/>
      <c r="L33" s="28"/>
    </row>
    <row r="34" spans="2:12" s="29" customFormat="1" ht="15.75" thickBot="1">
      <c r="B34" s="25"/>
      <c r="C34" s="30" t="s">
        <v>17</v>
      </c>
      <c r="D34" s="26"/>
      <c r="E34" s="26"/>
      <c r="F34" s="26"/>
      <c r="G34" s="37">
        <f>SUM(G26:G33)</f>
        <v>5465.339999999999</v>
      </c>
      <c r="H34" s="27"/>
      <c r="I34" s="27"/>
      <c r="J34" s="27"/>
      <c r="K34" s="27"/>
      <c r="L34" s="28"/>
    </row>
    <row r="35" spans="2:12" ht="13.5" thickBot="1">
      <c r="B35" s="8"/>
      <c r="C35" s="9"/>
      <c r="D35" s="9"/>
      <c r="E35" s="9"/>
      <c r="F35" s="9"/>
      <c r="G35" s="10"/>
      <c r="H35" s="10"/>
      <c r="I35" s="10"/>
      <c r="J35" s="10"/>
      <c r="K35" s="10"/>
      <c r="L35" s="11"/>
    </row>
    <row r="36" spans="2:12" s="2" customFormat="1" ht="15.75" thickBot="1">
      <c r="B36" s="20"/>
      <c r="C36" s="21" t="s">
        <v>18</v>
      </c>
      <c r="D36" s="21"/>
      <c r="E36" s="38" t="s">
        <v>35</v>
      </c>
      <c r="F36" s="21"/>
      <c r="G36" s="37">
        <f>SUM(G37:G49)</f>
        <v>2027.3700000000003</v>
      </c>
      <c r="H36" s="21"/>
      <c r="I36" s="39"/>
      <c r="J36" s="39"/>
      <c r="K36" s="39"/>
      <c r="L36" s="55"/>
    </row>
    <row r="37" spans="2:12" s="2" customFormat="1" ht="15">
      <c r="B37" s="25" t="s">
        <v>54</v>
      </c>
      <c r="C37" s="29" t="s">
        <v>19</v>
      </c>
      <c r="D37" s="36"/>
      <c r="E37" s="36"/>
      <c r="F37" s="36"/>
      <c r="G37" s="40">
        <v>256.5</v>
      </c>
      <c r="H37" s="36"/>
      <c r="I37" s="41"/>
      <c r="J37" s="41"/>
      <c r="K37" s="41"/>
      <c r="L37" s="55"/>
    </row>
    <row r="38" spans="2:12" s="2" customFormat="1" ht="15">
      <c r="B38" s="42"/>
      <c r="C38" s="29" t="s">
        <v>20</v>
      </c>
      <c r="D38" s="36"/>
      <c r="E38" s="36"/>
      <c r="F38" s="36"/>
      <c r="G38" s="43">
        <v>221.1</v>
      </c>
      <c r="H38" s="36"/>
      <c r="I38" s="41"/>
      <c r="J38" s="41"/>
      <c r="K38" s="41"/>
      <c r="L38" s="55"/>
    </row>
    <row r="39" spans="2:12" s="29" customFormat="1" ht="12.75">
      <c r="B39" s="25"/>
      <c r="C39" s="26" t="s">
        <v>21</v>
      </c>
      <c r="D39" s="26"/>
      <c r="E39" s="26"/>
      <c r="F39" s="26"/>
      <c r="G39" s="27">
        <v>236.43</v>
      </c>
      <c r="H39" s="44"/>
      <c r="I39" s="27"/>
      <c r="J39" s="27"/>
      <c r="K39" s="27"/>
      <c r="L39" s="44"/>
    </row>
    <row r="40" spans="2:12" s="29" customFormat="1" ht="12.75">
      <c r="B40" s="25"/>
      <c r="C40" s="26" t="s">
        <v>22</v>
      </c>
      <c r="D40" s="26"/>
      <c r="E40" s="26"/>
      <c r="F40" s="26"/>
      <c r="G40" s="27">
        <v>233.18</v>
      </c>
      <c r="H40" s="26"/>
      <c r="I40" s="26"/>
      <c r="J40" s="27"/>
      <c r="K40" s="27"/>
      <c r="L40" s="44"/>
    </row>
    <row r="41" spans="2:12" s="29" customFormat="1" ht="12.75">
      <c r="B41" s="25"/>
      <c r="C41" s="26" t="s">
        <v>23</v>
      </c>
      <c r="D41" s="26"/>
      <c r="E41" s="26"/>
      <c r="F41" s="26"/>
      <c r="G41" s="27">
        <v>227.61</v>
      </c>
      <c r="H41" s="26"/>
      <c r="I41" s="26"/>
      <c r="J41" s="27"/>
      <c r="K41" s="27"/>
      <c r="L41" s="44"/>
    </row>
    <row r="42" spans="2:12" s="29" customFormat="1" ht="12.75">
      <c r="B42" s="25"/>
      <c r="C42" s="29" t="s">
        <v>24</v>
      </c>
      <c r="D42" s="26"/>
      <c r="E42" s="26"/>
      <c r="F42" s="26"/>
      <c r="G42" s="27">
        <v>197.97</v>
      </c>
      <c r="H42" s="44"/>
      <c r="I42" s="27"/>
      <c r="J42" s="27"/>
      <c r="K42" s="27"/>
      <c r="L42" s="44"/>
    </row>
    <row r="43" spans="2:12" s="29" customFormat="1" ht="12.75">
      <c r="B43" s="25"/>
      <c r="C43" s="29" t="s">
        <v>25</v>
      </c>
      <c r="D43" s="26"/>
      <c r="E43" s="26"/>
      <c r="F43" s="26"/>
      <c r="G43" s="27">
        <v>213.58</v>
      </c>
      <c r="H43" s="44"/>
      <c r="I43" s="27"/>
      <c r="J43" s="27"/>
      <c r="K43" s="27"/>
      <c r="L43" s="44"/>
    </row>
    <row r="44" spans="2:12" s="29" customFormat="1" ht="12.75">
      <c r="B44" s="25"/>
      <c r="C44" s="26" t="s">
        <v>26</v>
      </c>
      <c r="D44" s="26"/>
      <c r="E44" s="26"/>
      <c r="F44" s="26"/>
      <c r="G44" s="27">
        <v>215.62</v>
      </c>
      <c r="H44" s="44"/>
      <c r="I44" s="27"/>
      <c r="J44" s="27"/>
      <c r="K44" s="27"/>
      <c r="L44" s="44"/>
    </row>
    <row r="45" spans="2:12" s="29" customFormat="1" ht="12.75">
      <c r="B45" s="25"/>
      <c r="C45" s="26" t="s">
        <v>27</v>
      </c>
      <c r="D45" s="26"/>
      <c r="E45" s="26"/>
      <c r="F45" s="26"/>
      <c r="G45" s="27">
        <v>225.38</v>
      </c>
      <c r="H45" s="44"/>
      <c r="I45" s="27"/>
      <c r="J45" s="27"/>
      <c r="K45" s="27"/>
      <c r="L45" s="44"/>
    </row>
    <row r="46" spans="2:12" s="29" customFormat="1" ht="12.75">
      <c r="B46" s="25"/>
      <c r="C46" s="29" t="s">
        <v>28</v>
      </c>
      <c r="D46" s="26"/>
      <c r="E46" s="26"/>
      <c r="F46" s="26"/>
      <c r="G46" s="27"/>
      <c r="H46" s="44"/>
      <c r="I46" s="27"/>
      <c r="J46" s="27"/>
      <c r="K46" s="27"/>
      <c r="L46" s="44"/>
    </row>
    <row r="47" spans="2:12" s="29" customFormat="1" ht="12.75">
      <c r="B47" s="25"/>
      <c r="C47" s="29" t="s">
        <v>29</v>
      </c>
      <c r="D47" s="26"/>
      <c r="E47" s="26"/>
      <c r="F47" s="26"/>
      <c r="G47" s="27"/>
      <c r="H47" s="44"/>
      <c r="I47" s="27"/>
      <c r="J47" s="27"/>
      <c r="K47" s="27"/>
      <c r="L47" s="44"/>
    </row>
    <row r="48" spans="2:12" s="29" customFormat="1" ht="12.75">
      <c r="B48" s="25"/>
      <c r="C48" s="29" t="s">
        <v>30</v>
      </c>
      <c r="D48" s="26"/>
      <c r="E48" s="26"/>
      <c r="F48" s="26"/>
      <c r="G48" s="27"/>
      <c r="H48" s="44"/>
      <c r="I48" s="27"/>
      <c r="J48" s="27"/>
      <c r="K48" s="27"/>
      <c r="L48" s="44"/>
    </row>
    <row r="49" spans="2:12" s="29" customFormat="1" ht="13.5" thickBot="1">
      <c r="B49" s="25"/>
      <c r="C49" s="26"/>
      <c r="D49" s="26"/>
      <c r="E49" s="26"/>
      <c r="F49" s="26"/>
      <c r="G49" s="45"/>
      <c r="H49" s="26"/>
      <c r="I49" s="26"/>
      <c r="J49" s="27"/>
      <c r="K49" s="45"/>
      <c r="L49" s="44"/>
    </row>
    <row r="50" spans="2:12" s="2" customFormat="1" ht="15.75" thickBot="1">
      <c r="B50" s="20"/>
      <c r="C50" s="21" t="s">
        <v>31</v>
      </c>
      <c r="D50" s="21"/>
      <c r="E50" s="21"/>
      <c r="F50" s="21"/>
      <c r="G50" s="37">
        <v>0</v>
      </c>
      <c r="H50" s="21"/>
      <c r="I50" s="39"/>
      <c r="J50" s="39"/>
      <c r="K50" s="39"/>
      <c r="L50" s="46"/>
    </row>
    <row r="51" spans="2:12" ht="13.5" thickBot="1">
      <c r="B51" s="8"/>
      <c r="C51" s="9"/>
      <c r="D51" s="9"/>
      <c r="E51" s="9"/>
      <c r="F51" s="9"/>
      <c r="G51" s="10"/>
      <c r="H51" s="10"/>
      <c r="I51" s="10"/>
      <c r="J51" s="10"/>
      <c r="K51" s="10"/>
      <c r="L51" s="11"/>
    </row>
    <row r="52" spans="2:12" s="51" customFormat="1" ht="16.5" thickBot="1">
      <c r="B52" s="47"/>
      <c r="C52" s="48" t="s">
        <v>17</v>
      </c>
      <c r="D52" s="48"/>
      <c r="E52" s="48"/>
      <c r="F52" s="48"/>
      <c r="G52" s="49">
        <f aca="true" t="shared" si="0" ref="G52:L52">G18+G25</f>
        <v>22228.989999999998</v>
      </c>
      <c r="H52" s="49">
        <f t="shared" si="0"/>
        <v>12976.32</v>
      </c>
      <c r="I52" s="49">
        <f t="shared" si="0"/>
        <v>1946.4479999999999</v>
      </c>
      <c r="J52" s="50">
        <f t="shared" si="0"/>
        <v>11029.872</v>
      </c>
      <c r="K52" s="49">
        <f t="shared" si="0"/>
        <v>-34799.99</v>
      </c>
      <c r="L52" s="50">
        <f t="shared" si="0"/>
        <v>23600.872000000003</v>
      </c>
    </row>
    <row r="54" ht="12.75">
      <c r="B54" t="s">
        <v>32</v>
      </c>
    </row>
    <row r="56" ht="12.75">
      <c r="B56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2012-01-27T11:10:12Z</cp:lastPrinted>
  <dcterms:created xsi:type="dcterms:W3CDTF">1996-10-08T23:32:33Z</dcterms:created>
  <dcterms:modified xsi:type="dcterms:W3CDTF">2014-11-21T12:27:52Z</dcterms:modified>
  <cp:category/>
  <cp:version/>
  <cp:contentType/>
  <cp:contentStatus/>
</cp:coreProperties>
</file>