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г" sheetId="1" r:id="rId1"/>
    <sheet name="201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<sst xmlns="http://schemas.openxmlformats.org/spreadsheetml/2006/main" count="111" uniqueCount="60">
  <si>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</si>
  <si>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</si>
  <si>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</si>
  <si>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</si>
  <si>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</si>
  <si>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</si>
  <si>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</si>
  <si>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</si>
  <si>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</si>
  <si>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</si>
  <si>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</si>
  <si>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</si>
  <si>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</si>
  <si>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</si>
  <si>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</si>
  <si>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</si>
  <si>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</si>
  <si>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</si>
  <si>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</si>
  <si>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</si>
  <si>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</si>
  <si>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</si>
  <si>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</si>
  <si>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</si>
  <si>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</si>
  <si>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</si>
  <si>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</si>
  <si>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</si>
  <si>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</si>
  <si>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</si>
  <si>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</si>
  <si>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</si>
  <si>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</si>
  <si>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</si>
  <si>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внутридомовых сетей по адресу : д.Поповкино, д.19</t>
  </si>
  <si>
    <t>88,7м2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</si>
  <si>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</si>
  <si>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</si>
  <si>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</si>
  <si>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</si>
  <si>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</si>
  <si>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</si>
  <si>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</si>
  <si>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</si>
  <si>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(гр.6-гр.7-гр.3)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</si>
  <si>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</si>
  <si>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</si>
  <si>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</si>
  <si>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</si>
  <si>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за период : январь 2014г - декабрь 2014г</t>
  </si>
  <si>
    <t>2013г :</t>
  </si>
  <si>
    <t>2014г</t>
  </si>
  <si>
    <t>Сентябрь 2014г</t>
  </si>
  <si>
    <t>Чистка дымоходов печных труб - 2 трубы,</t>
  </si>
  <si>
    <t>чистка дымохода кухонной плиты в кв.2</t>
  </si>
  <si>
    <t>Август 2014г</t>
  </si>
  <si>
    <t>Ремонт стены дома, ремонт отмостки,</t>
  </si>
  <si>
    <t>ремонт туалета кв.2</t>
  </si>
  <si>
    <t>Ремонт кровли местами, ремонт цоколя</t>
  </si>
  <si>
    <t>кв.2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</si>
</sst>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" borderId="3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1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workbookViewId="0" topLeftCell="C22">
      <selection activeCell="G32" sqref="G3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46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47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0</v>
      </c>
      <c r="H18" s="20">
        <v>6152.16</v>
      </c>
      <c r="I18" s="23">
        <f>H18*15%</f>
        <v>922.824</v>
      </c>
      <c r="J18" s="23">
        <f>H18-I18</f>
        <v>5229.336</v>
      </c>
      <c r="K18" s="23">
        <v>-6547.32</v>
      </c>
      <c r="L18" s="24">
        <f>J18-K18-G18</f>
        <v>11776.655999999999</v>
      </c>
    </row>
    <row r="19" spans="2:12" s="29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11"/>
    </row>
    <row r="21" spans="2:12" s="29" customFormat="1" ht="12.75">
      <c r="B21" s="25"/>
      <c r="C21" s="26"/>
      <c r="D21" s="26"/>
      <c r="E21" s="26"/>
      <c r="F21" s="26"/>
      <c r="G21" s="27"/>
      <c r="H21" s="27"/>
      <c r="I21" s="27"/>
      <c r="J21" s="27"/>
      <c r="K21" s="27"/>
      <c r="L21" s="28"/>
    </row>
    <row r="22" spans="2:12" s="34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55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16</v>
      </c>
      <c r="D24" s="21"/>
      <c r="E24" s="21"/>
      <c r="F24" s="21"/>
      <c r="G24" s="22">
        <f>G30+G32+G46</f>
        <v>2622.2400000000002</v>
      </c>
      <c r="H24" s="21">
        <v>6237.36</v>
      </c>
      <c r="I24" s="35">
        <f>H24*15%</f>
        <v>935.6039999999999</v>
      </c>
      <c r="J24" s="23">
        <f>H24-I24</f>
        <v>5301.755999999999</v>
      </c>
      <c r="K24" s="56">
        <v>-14603.02</v>
      </c>
      <c r="L24" s="24">
        <f>J24-K24-G24</f>
        <v>17282.535999999996</v>
      </c>
    </row>
    <row r="25" spans="2:12" s="29" customFormat="1" ht="12.75"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28"/>
    </row>
    <row r="26" spans="2:12" s="29" customFormat="1" ht="12.75">
      <c r="B26" s="25"/>
      <c r="C26" s="30"/>
      <c r="D26" s="26"/>
      <c r="E26" s="26"/>
      <c r="F26" s="26"/>
      <c r="G26" s="27"/>
      <c r="H26" s="27"/>
      <c r="I26" s="27"/>
      <c r="J26" s="27"/>
      <c r="K26" s="27"/>
      <c r="L26" s="28"/>
    </row>
    <row r="27" spans="2:12" ht="12.75">
      <c r="B27" s="8"/>
      <c r="C27" s="9"/>
      <c r="D27" s="9"/>
      <c r="E27" s="9"/>
      <c r="F27" s="9"/>
      <c r="G27" s="10"/>
      <c r="H27" s="10"/>
      <c r="I27" s="10"/>
      <c r="J27" s="10"/>
      <c r="K27" s="10"/>
      <c r="L27" s="11"/>
    </row>
    <row r="28" spans="2:12" ht="12.75">
      <c r="B28" s="8"/>
      <c r="C28" s="53"/>
      <c r="D28" s="9"/>
      <c r="E28" s="9"/>
      <c r="F28" s="9"/>
      <c r="G28" s="10"/>
      <c r="H28" s="10"/>
      <c r="I28" s="10"/>
      <c r="J28" s="10"/>
      <c r="K28" s="10"/>
      <c r="L28" s="11"/>
    </row>
    <row r="29" spans="2:12" s="29" customFormat="1" ht="13.5" thickBot="1">
      <c r="B29" s="25"/>
      <c r="C29" s="26"/>
      <c r="D29" s="26"/>
      <c r="E29" s="26"/>
      <c r="F29" s="26"/>
      <c r="G29" s="27"/>
      <c r="H29" s="27"/>
      <c r="I29" s="27"/>
      <c r="J29" s="27"/>
      <c r="K29" s="27"/>
      <c r="L29" s="28"/>
    </row>
    <row r="30" spans="2:12" s="29" customFormat="1" ht="15.75" thickBot="1">
      <c r="B30" s="25"/>
      <c r="C30" s="30" t="s">
        <v>17</v>
      </c>
      <c r="D30" s="26"/>
      <c r="E30" s="26"/>
      <c r="F30" s="26"/>
      <c r="G30" s="37">
        <f>SUM(G25:G29)</f>
        <v>0</v>
      </c>
      <c r="H30" s="27"/>
      <c r="I30" s="27"/>
      <c r="J30" s="27"/>
      <c r="K30" s="27"/>
      <c r="L30" s="28"/>
    </row>
    <row r="31" spans="2:12" ht="13.5" thickBot="1">
      <c r="B31" s="8"/>
      <c r="C31" s="9"/>
      <c r="D31" s="9"/>
      <c r="E31" s="9"/>
      <c r="F31" s="9"/>
      <c r="G31" s="10"/>
      <c r="H31" s="10"/>
      <c r="I31" s="10"/>
      <c r="J31" s="10"/>
      <c r="K31" s="10"/>
      <c r="L31" s="11"/>
    </row>
    <row r="32" spans="2:12" s="2" customFormat="1" ht="15.75" thickBot="1">
      <c r="B32" s="20"/>
      <c r="C32" s="21" t="s">
        <v>18</v>
      </c>
      <c r="D32" s="21"/>
      <c r="E32" s="38" t="s">
        <v>35</v>
      </c>
      <c r="F32" s="21"/>
      <c r="G32" s="37">
        <f>SUM(G33:G45)</f>
        <v>2622.2400000000002</v>
      </c>
      <c r="H32" s="21"/>
      <c r="I32" s="39"/>
      <c r="J32" s="39"/>
      <c r="K32" s="39"/>
      <c r="L32" s="54"/>
    </row>
    <row r="33" spans="2:12" s="2" customFormat="1" ht="15">
      <c r="B33" s="25" t="s">
        <v>48</v>
      </c>
      <c r="C33" s="29" t="s">
        <v>19</v>
      </c>
      <c r="D33" s="36"/>
      <c r="E33" s="36"/>
      <c r="F33" s="36"/>
      <c r="G33" s="40">
        <v>272.31</v>
      </c>
      <c r="H33" s="36"/>
      <c r="I33" s="41"/>
      <c r="J33" s="41"/>
      <c r="K33" s="41"/>
      <c r="L33" s="54"/>
    </row>
    <row r="34" spans="2:12" s="2" customFormat="1" ht="15">
      <c r="B34" s="42"/>
      <c r="C34" s="29" t="s">
        <v>20</v>
      </c>
      <c r="D34" s="36"/>
      <c r="E34" s="36"/>
      <c r="F34" s="36"/>
      <c r="G34" s="43">
        <v>175.36</v>
      </c>
      <c r="H34" s="36"/>
      <c r="I34" s="41"/>
      <c r="J34" s="41"/>
      <c r="K34" s="41"/>
      <c r="L34" s="54"/>
    </row>
    <row r="35" spans="2:12" s="29" customFormat="1" ht="12.75">
      <c r="B35" s="25"/>
      <c r="C35" s="26" t="s">
        <v>21</v>
      </c>
      <c r="D35" s="26"/>
      <c r="E35" s="26"/>
      <c r="F35" s="26"/>
      <c r="G35" s="27">
        <v>216.43</v>
      </c>
      <c r="H35" s="44"/>
      <c r="I35" s="27"/>
      <c r="J35" s="27"/>
      <c r="K35" s="27"/>
      <c r="L35" s="44"/>
    </row>
    <row r="36" spans="2:12" s="29" customFormat="1" ht="12.75">
      <c r="B36" s="25"/>
      <c r="C36" s="26" t="s">
        <v>22</v>
      </c>
      <c r="D36" s="26"/>
      <c r="E36" s="26"/>
      <c r="F36" s="26"/>
      <c r="G36" s="27">
        <v>218.38</v>
      </c>
      <c r="H36" s="26"/>
      <c r="I36" s="26"/>
      <c r="J36" s="27"/>
      <c r="K36" s="27"/>
      <c r="L36" s="44"/>
    </row>
    <row r="37" spans="2:12" s="29" customFormat="1" ht="12.75">
      <c r="B37" s="25"/>
      <c r="C37" s="26" t="s">
        <v>23</v>
      </c>
      <c r="D37" s="26"/>
      <c r="E37" s="26"/>
      <c r="F37" s="26"/>
      <c r="G37" s="27">
        <v>229.56</v>
      </c>
      <c r="H37" s="26"/>
      <c r="I37" s="26"/>
      <c r="J37" s="27"/>
      <c r="K37" s="27"/>
      <c r="L37" s="44"/>
    </row>
    <row r="38" spans="2:12" s="29" customFormat="1" ht="12.75">
      <c r="B38" s="25"/>
      <c r="C38" s="29" t="s">
        <v>24</v>
      </c>
      <c r="D38" s="26"/>
      <c r="E38" s="26"/>
      <c r="F38" s="26"/>
      <c r="G38" s="27">
        <v>197.27</v>
      </c>
      <c r="H38" s="44"/>
      <c r="I38" s="27"/>
      <c r="J38" s="27"/>
      <c r="K38" s="27"/>
      <c r="L38" s="44"/>
    </row>
    <row r="39" spans="2:12" s="29" customFormat="1" ht="12.75">
      <c r="B39" s="25"/>
      <c r="C39" s="29" t="s">
        <v>25</v>
      </c>
      <c r="D39" s="26"/>
      <c r="E39" s="26"/>
      <c r="F39" s="26"/>
      <c r="G39" s="27">
        <v>233.19</v>
      </c>
      <c r="H39" s="44"/>
      <c r="I39" s="27"/>
      <c r="J39" s="27"/>
      <c r="K39" s="27"/>
      <c r="L39" s="44"/>
    </row>
    <row r="40" spans="2:12" s="29" customFormat="1" ht="12.75">
      <c r="B40" s="25"/>
      <c r="C40" s="26" t="s">
        <v>26</v>
      </c>
      <c r="D40" s="26"/>
      <c r="E40" s="26"/>
      <c r="F40" s="26"/>
      <c r="G40" s="27">
        <v>220.51</v>
      </c>
      <c r="H40" s="44"/>
      <c r="I40" s="27"/>
      <c r="J40" s="27"/>
      <c r="K40" s="27"/>
      <c r="L40" s="44"/>
    </row>
    <row r="41" spans="2:12" s="29" customFormat="1" ht="12.75">
      <c r="B41" s="25"/>
      <c r="C41" s="26" t="s">
        <v>27</v>
      </c>
      <c r="D41" s="26"/>
      <c r="E41" s="26"/>
      <c r="F41" s="26"/>
      <c r="G41" s="27">
        <v>197.09</v>
      </c>
      <c r="H41" s="44"/>
      <c r="I41" s="27"/>
      <c r="J41" s="27"/>
      <c r="K41" s="27"/>
      <c r="L41" s="44"/>
    </row>
    <row r="42" spans="2:12" s="29" customFormat="1" ht="12.75">
      <c r="B42" s="25"/>
      <c r="C42" s="29" t="s">
        <v>28</v>
      </c>
      <c r="D42" s="26"/>
      <c r="E42" s="26"/>
      <c r="F42" s="26"/>
      <c r="G42" s="27">
        <v>239.49</v>
      </c>
      <c r="H42" s="44"/>
      <c r="I42" s="27"/>
      <c r="J42" s="27"/>
      <c r="K42" s="27"/>
      <c r="L42" s="44"/>
    </row>
    <row r="43" spans="2:12" s="29" customFormat="1" ht="12.75">
      <c r="B43" s="25"/>
      <c r="C43" s="29" t="s">
        <v>29</v>
      </c>
      <c r="D43" s="26"/>
      <c r="E43" s="26"/>
      <c r="F43" s="26"/>
      <c r="G43" s="27">
        <v>211.37</v>
      </c>
      <c r="H43" s="44"/>
      <c r="I43" s="27"/>
      <c r="J43" s="27"/>
      <c r="K43" s="27"/>
      <c r="L43" s="44"/>
    </row>
    <row r="44" spans="2:12" s="29" customFormat="1" ht="12.75">
      <c r="B44" s="25"/>
      <c r="C44" s="29" t="s">
        <v>30</v>
      </c>
      <c r="D44" s="26"/>
      <c r="E44" s="26"/>
      <c r="F44" s="26"/>
      <c r="G44" s="27">
        <v>211.28</v>
      </c>
      <c r="H44" s="44"/>
      <c r="I44" s="27"/>
      <c r="J44" s="27"/>
      <c r="K44" s="27"/>
      <c r="L44" s="44"/>
    </row>
    <row r="45" spans="2:12" s="29" customFormat="1" ht="13.5" thickBot="1">
      <c r="B45" s="25"/>
      <c r="C45" s="26"/>
      <c r="D45" s="26"/>
      <c r="E45" s="26"/>
      <c r="F45" s="26"/>
      <c r="G45" s="45"/>
      <c r="H45" s="26"/>
      <c r="I45" s="26"/>
      <c r="J45" s="27"/>
      <c r="K45" s="45"/>
      <c r="L45" s="44"/>
    </row>
    <row r="46" spans="2:12" s="2" customFormat="1" ht="15.75" thickBot="1">
      <c r="B46" s="20"/>
      <c r="C46" s="21" t="s">
        <v>31</v>
      </c>
      <c r="D46" s="21"/>
      <c r="E46" s="21"/>
      <c r="F46" s="21"/>
      <c r="G46" s="37">
        <v>0</v>
      </c>
      <c r="H46" s="21"/>
      <c r="I46" s="39"/>
      <c r="J46" s="39"/>
      <c r="K46" s="39"/>
      <c r="L46" s="46"/>
    </row>
    <row r="47" spans="2:12" ht="13.5" thickBot="1">
      <c r="B47" s="8"/>
      <c r="C47" s="9"/>
      <c r="D47" s="9"/>
      <c r="E47" s="9"/>
      <c r="F47" s="9"/>
      <c r="G47" s="10"/>
      <c r="H47" s="10"/>
      <c r="I47" s="10"/>
      <c r="J47" s="10"/>
      <c r="K47" s="10"/>
      <c r="L47" s="11"/>
    </row>
    <row r="48" spans="2:12" s="51" customFormat="1" ht="16.5" thickBot="1">
      <c r="B48" s="47"/>
      <c r="C48" s="48" t="s">
        <v>17</v>
      </c>
      <c r="D48" s="48"/>
      <c r="E48" s="48"/>
      <c r="F48" s="48"/>
      <c r="G48" s="49">
        <f aca="true" t="shared" si="0" ref="G48:L48">G18+G24</f>
        <v>2622.2400000000002</v>
      </c>
      <c r="H48" s="49">
        <f t="shared" si="0"/>
        <v>12389.52</v>
      </c>
      <c r="I48" s="49">
        <f t="shared" si="0"/>
        <v>1858.4279999999999</v>
      </c>
      <c r="J48" s="50">
        <f t="shared" si="0"/>
        <v>10531.092</v>
      </c>
      <c r="K48" s="49">
        <f t="shared" si="0"/>
        <v>-21150.34</v>
      </c>
      <c r="L48" s="50">
        <f t="shared" si="0"/>
        <v>29059.191999999995</v>
      </c>
    </row>
    <row r="50" ht="12.75">
      <c r="B50" t="s">
        <v>32</v>
      </c>
    </row>
    <row r="52" ht="12.75">
      <c r="B52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"/>
  <sheetViews>
    <sheetView tabSelected="1" workbookViewId="0" topLeftCell="C16">
      <selection activeCell="K38" sqref="K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49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50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SUM(G19:G25)</f>
        <v>60085.47</v>
      </c>
      <c r="H18" s="20">
        <v>6152.16</v>
      </c>
      <c r="I18" s="23">
        <f>H18*15%</f>
        <v>922.824</v>
      </c>
      <c r="J18" s="23">
        <f>H18-I18</f>
        <v>5229.336</v>
      </c>
      <c r="K18" s="23">
        <v>-11776.66</v>
      </c>
      <c r="L18" s="24">
        <f>J18-K18-G18</f>
        <v>-43079.474</v>
      </c>
    </row>
    <row r="19" spans="2:12" s="29" customFormat="1" ht="12.75">
      <c r="B19" s="25"/>
      <c r="C19" s="26" t="s">
        <v>55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8">
        <v>1</v>
      </c>
      <c r="C20" s="9" t="s">
        <v>56</v>
      </c>
      <c r="D20" s="9"/>
      <c r="E20" s="9"/>
      <c r="F20" s="9"/>
      <c r="G20" s="10">
        <v>47956.3</v>
      </c>
      <c r="H20" s="10"/>
      <c r="I20" s="10"/>
      <c r="J20" s="10"/>
      <c r="K20" s="10"/>
      <c r="L20" s="11"/>
    </row>
    <row r="21" spans="2:12" s="34" customFormat="1" ht="12.75">
      <c r="B21" s="31"/>
      <c r="C21" s="32" t="s">
        <v>57</v>
      </c>
      <c r="D21" s="32"/>
      <c r="E21" s="32"/>
      <c r="F21" s="32"/>
      <c r="G21" s="33"/>
      <c r="H21" s="33"/>
      <c r="I21" s="33"/>
      <c r="J21" s="33"/>
      <c r="K21" s="33"/>
      <c r="L21" s="55"/>
    </row>
    <row r="22" spans="2:12" s="29" customFormat="1" ht="12.75">
      <c r="B22" s="25"/>
      <c r="C22" s="26" t="s">
        <v>52</v>
      </c>
      <c r="D22" s="26"/>
      <c r="E22" s="26"/>
      <c r="F22" s="26"/>
      <c r="G22" s="27"/>
      <c r="H22" s="27"/>
      <c r="I22" s="27"/>
      <c r="J22" s="27"/>
      <c r="K22" s="27"/>
      <c r="L22" s="28"/>
    </row>
    <row r="23" spans="2:12" s="34" customFormat="1" ht="12.75">
      <c r="B23" s="31">
        <v>1</v>
      </c>
      <c r="C23" s="32" t="s">
        <v>58</v>
      </c>
      <c r="D23" s="32"/>
      <c r="E23" s="32"/>
      <c r="F23" s="32"/>
      <c r="G23" s="33">
        <v>12129.17</v>
      </c>
      <c r="H23" s="33"/>
      <c r="I23" s="33"/>
      <c r="J23" s="33"/>
      <c r="K23" s="33"/>
      <c r="L23" s="55"/>
    </row>
    <row r="24" spans="2:12" s="34" customFormat="1" ht="12.75">
      <c r="B24" s="31"/>
      <c r="C24" s="32" t="s">
        <v>59</v>
      </c>
      <c r="D24" s="32"/>
      <c r="E24" s="32"/>
      <c r="F24" s="32"/>
      <c r="G24" s="33"/>
      <c r="H24" s="33"/>
      <c r="I24" s="33"/>
      <c r="J24" s="33"/>
      <c r="K24" s="33"/>
      <c r="L24" s="55"/>
    </row>
    <row r="25" spans="2:12" ht="13.5" thickBot="1">
      <c r="B25" s="8"/>
      <c r="C25" s="9"/>
      <c r="D25" s="9"/>
      <c r="E25" s="9"/>
      <c r="F25" s="9"/>
      <c r="G25" s="10"/>
      <c r="H25" s="10"/>
      <c r="I25" s="10"/>
      <c r="J25" s="10"/>
      <c r="K25" s="10"/>
      <c r="L25" s="11"/>
    </row>
    <row r="26" spans="2:12" s="2" customFormat="1" ht="15.75" thickBot="1">
      <c r="B26" s="20">
        <v>2</v>
      </c>
      <c r="C26" s="21" t="s">
        <v>16</v>
      </c>
      <c r="D26" s="21"/>
      <c r="E26" s="21"/>
      <c r="F26" s="21"/>
      <c r="G26" s="22">
        <f>G32+G34+G48</f>
        <v>2873.54</v>
      </c>
      <c r="H26" s="21">
        <v>6237.36</v>
      </c>
      <c r="I26" s="35">
        <f>H26*15%</f>
        <v>935.6039999999999</v>
      </c>
      <c r="J26" s="23">
        <f>H26-I26</f>
        <v>5301.755999999999</v>
      </c>
      <c r="K26" s="56">
        <v>-17282.54</v>
      </c>
      <c r="L26" s="24">
        <f>J26-K26-G26</f>
        <v>19710.756</v>
      </c>
    </row>
    <row r="27" spans="2:12" s="29" customFormat="1" ht="12.75">
      <c r="B27" s="25"/>
      <c r="C27" s="26" t="s">
        <v>52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34" customFormat="1" ht="12.75">
      <c r="B28" s="31">
        <v>1</v>
      </c>
      <c r="C28" s="52" t="s">
        <v>53</v>
      </c>
      <c r="D28" s="32"/>
      <c r="E28" s="32"/>
      <c r="F28" s="32"/>
      <c r="G28" s="33">
        <v>937.83</v>
      </c>
      <c r="H28" s="33"/>
      <c r="I28" s="33"/>
      <c r="J28" s="33"/>
      <c r="K28" s="33"/>
      <c r="L28" s="55"/>
    </row>
    <row r="29" spans="2:12" ht="12.75">
      <c r="B29" s="8"/>
      <c r="C29" s="9" t="s">
        <v>54</v>
      </c>
      <c r="D29" s="9"/>
      <c r="E29" s="9"/>
      <c r="F29" s="9"/>
      <c r="G29" s="10"/>
      <c r="H29" s="10"/>
      <c r="I29" s="10"/>
      <c r="J29" s="10"/>
      <c r="K29" s="10"/>
      <c r="L29" s="11"/>
    </row>
    <row r="30" spans="2:12" ht="12.75">
      <c r="B30" s="8"/>
      <c r="C30" s="53"/>
      <c r="D30" s="9"/>
      <c r="E30" s="9"/>
      <c r="F30" s="9"/>
      <c r="G30" s="10"/>
      <c r="H30" s="10"/>
      <c r="I30" s="10"/>
      <c r="J30" s="10"/>
      <c r="K30" s="10"/>
      <c r="L30" s="11"/>
    </row>
    <row r="31" spans="2:12" s="29" customFormat="1" ht="13.5" thickBot="1">
      <c r="B31" s="25"/>
      <c r="C31" s="26"/>
      <c r="D31" s="26"/>
      <c r="E31" s="26"/>
      <c r="F31" s="26"/>
      <c r="G31" s="27"/>
      <c r="H31" s="27"/>
      <c r="I31" s="27"/>
      <c r="J31" s="27"/>
      <c r="K31" s="27"/>
      <c r="L31" s="28"/>
    </row>
    <row r="32" spans="2:12" s="29" customFormat="1" ht="15.75" thickBot="1">
      <c r="B32" s="25"/>
      <c r="C32" s="30" t="s">
        <v>17</v>
      </c>
      <c r="D32" s="26"/>
      <c r="E32" s="26"/>
      <c r="F32" s="26"/>
      <c r="G32" s="37">
        <f>SUM(G27:G31)</f>
        <v>937.83</v>
      </c>
      <c r="H32" s="27"/>
      <c r="I32" s="27"/>
      <c r="J32" s="27"/>
      <c r="K32" s="27"/>
      <c r="L32" s="28"/>
    </row>
    <row r="33" spans="2:12" ht="13.5" thickBot="1">
      <c r="B33" s="8"/>
      <c r="C33" s="9"/>
      <c r="D33" s="9"/>
      <c r="E33" s="9"/>
      <c r="F33" s="9"/>
      <c r="G33" s="10"/>
      <c r="H33" s="10"/>
      <c r="I33" s="10"/>
      <c r="J33" s="10"/>
      <c r="K33" s="10"/>
      <c r="L33" s="11"/>
    </row>
    <row r="34" spans="2:12" s="2" customFormat="1" ht="15.75" thickBot="1">
      <c r="B34" s="20"/>
      <c r="C34" s="21" t="s">
        <v>18</v>
      </c>
      <c r="D34" s="21"/>
      <c r="E34" s="38" t="s">
        <v>35</v>
      </c>
      <c r="F34" s="21"/>
      <c r="G34" s="37">
        <f>SUM(G35:G47)</f>
        <v>1935.71</v>
      </c>
      <c r="H34" s="21"/>
      <c r="I34" s="39"/>
      <c r="J34" s="39"/>
      <c r="K34" s="39"/>
      <c r="L34" s="54"/>
    </row>
    <row r="35" spans="2:12" s="2" customFormat="1" ht="15">
      <c r="B35" s="25" t="s">
        <v>51</v>
      </c>
      <c r="C35" s="29" t="s">
        <v>19</v>
      </c>
      <c r="D35" s="36"/>
      <c r="E35" s="36"/>
      <c r="F35" s="36"/>
      <c r="G35" s="40">
        <v>244.9</v>
      </c>
      <c r="H35" s="36"/>
      <c r="I35" s="41"/>
      <c r="J35" s="41"/>
      <c r="K35" s="41"/>
      <c r="L35" s="54"/>
    </row>
    <row r="36" spans="2:12" s="2" customFormat="1" ht="15">
      <c r="B36" s="42"/>
      <c r="C36" s="29" t="s">
        <v>20</v>
      </c>
      <c r="D36" s="36"/>
      <c r="E36" s="36"/>
      <c r="F36" s="36"/>
      <c r="G36" s="43">
        <v>211.11</v>
      </c>
      <c r="H36" s="36"/>
      <c r="I36" s="41"/>
      <c r="J36" s="41"/>
      <c r="K36" s="41"/>
      <c r="L36" s="54"/>
    </row>
    <row r="37" spans="2:12" s="29" customFormat="1" ht="12.75">
      <c r="B37" s="25"/>
      <c r="C37" s="26" t="s">
        <v>21</v>
      </c>
      <c r="D37" s="26"/>
      <c r="E37" s="26"/>
      <c r="F37" s="26"/>
      <c r="G37" s="27">
        <v>225.74</v>
      </c>
      <c r="H37" s="44"/>
      <c r="I37" s="27"/>
      <c r="J37" s="27"/>
      <c r="K37" s="27"/>
      <c r="L37" s="44"/>
    </row>
    <row r="38" spans="2:12" s="29" customFormat="1" ht="12.75">
      <c r="B38" s="25"/>
      <c r="C38" s="26" t="s">
        <v>22</v>
      </c>
      <c r="D38" s="26"/>
      <c r="E38" s="26"/>
      <c r="F38" s="26"/>
      <c r="G38" s="27">
        <v>222.64</v>
      </c>
      <c r="H38" s="26"/>
      <c r="I38" s="26"/>
      <c r="J38" s="27"/>
      <c r="K38" s="27"/>
      <c r="L38" s="44"/>
    </row>
    <row r="39" spans="2:12" s="29" customFormat="1" ht="12.75">
      <c r="B39" s="25"/>
      <c r="C39" s="26" t="s">
        <v>23</v>
      </c>
      <c r="D39" s="26"/>
      <c r="E39" s="26"/>
      <c r="F39" s="26"/>
      <c r="G39" s="27">
        <v>217.32</v>
      </c>
      <c r="H39" s="26"/>
      <c r="I39" s="26"/>
      <c r="J39" s="27"/>
      <c r="K39" s="27"/>
      <c r="L39" s="44"/>
    </row>
    <row r="40" spans="2:12" s="29" customFormat="1" ht="12.75">
      <c r="B40" s="25"/>
      <c r="C40" s="29" t="s">
        <v>24</v>
      </c>
      <c r="D40" s="26"/>
      <c r="E40" s="26"/>
      <c r="F40" s="26"/>
      <c r="G40" s="27">
        <v>189.02</v>
      </c>
      <c r="H40" s="44"/>
      <c r="I40" s="27"/>
      <c r="J40" s="27"/>
      <c r="K40" s="27"/>
      <c r="L40" s="44"/>
    </row>
    <row r="41" spans="2:12" s="29" customFormat="1" ht="12.75">
      <c r="B41" s="25"/>
      <c r="C41" s="29" t="s">
        <v>25</v>
      </c>
      <c r="D41" s="26"/>
      <c r="E41" s="26"/>
      <c r="F41" s="26"/>
      <c r="G41" s="27">
        <v>203.92</v>
      </c>
      <c r="H41" s="44"/>
      <c r="I41" s="27"/>
      <c r="J41" s="27"/>
      <c r="K41" s="27"/>
      <c r="L41" s="44"/>
    </row>
    <row r="42" spans="2:12" s="29" customFormat="1" ht="12.75">
      <c r="B42" s="25"/>
      <c r="C42" s="26" t="s">
        <v>26</v>
      </c>
      <c r="D42" s="26"/>
      <c r="E42" s="26"/>
      <c r="F42" s="26"/>
      <c r="G42" s="27">
        <v>205.87</v>
      </c>
      <c r="H42" s="44"/>
      <c r="I42" s="27"/>
      <c r="J42" s="27"/>
      <c r="K42" s="27"/>
      <c r="L42" s="44"/>
    </row>
    <row r="43" spans="2:12" s="29" customFormat="1" ht="12.75">
      <c r="B43" s="25"/>
      <c r="C43" s="26" t="s">
        <v>27</v>
      </c>
      <c r="D43" s="26"/>
      <c r="E43" s="26"/>
      <c r="F43" s="26"/>
      <c r="G43" s="27">
        <v>215.19</v>
      </c>
      <c r="H43" s="44"/>
      <c r="I43" s="27"/>
      <c r="J43" s="27"/>
      <c r="K43" s="27"/>
      <c r="L43" s="44"/>
    </row>
    <row r="44" spans="2:12" s="29" customFormat="1" ht="12.75">
      <c r="B44" s="25"/>
      <c r="C44" s="29" t="s">
        <v>28</v>
      </c>
      <c r="D44" s="26"/>
      <c r="E44" s="26"/>
      <c r="F44" s="26"/>
      <c r="G44" s="27"/>
      <c r="H44" s="44"/>
      <c r="I44" s="27"/>
      <c r="J44" s="27"/>
      <c r="K44" s="27"/>
      <c r="L44" s="44"/>
    </row>
    <row r="45" spans="2:12" s="29" customFormat="1" ht="12.75">
      <c r="B45" s="25"/>
      <c r="C45" s="29" t="s">
        <v>29</v>
      </c>
      <c r="D45" s="26"/>
      <c r="E45" s="26"/>
      <c r="F45" s="26"/>
      <c r="G45" s="27"/>
      <c r="H45" s="44"/>
      <c r="I45" s="27"/>
      <c r="J45" s="27"/>
      <c r="K45" s="27"/>
      <c r="L45" s="44"/>
    </row>
    <row r="46" spans="2:12" s="29" customFormat="1" ht="12.75">
      <c r="B46" s="25"/>
      <c r="C46" s="29" t="s">
        <v>30</v>
      </c>
      <c r="D46" s="26"/>
      <c r="E46" s="26"/>
      <c r="F46" s="26"/>
      <c r="G46" s="27"/>
      <c r="H46" s="44"/>
      <c r="I46" s="27"/>
      <c r="J46" s="27"/>
      <c r="K46" s="27"/>
      <c r="L46" s="44"/>
    </row>
    <row r="47" spans="2:12" s="29" customFormat="1" ht="13.5" thickBot="1">
      <c r="B47" s="25"/>
      <c r="C47" s="26"/>
      <c r="D47" s="26"/>
      <c r="E47" s="26"/>
      <c r="F47" s="26"/>
      <c r="G47" s="45"/>
      <c r="H47" s="26"/>
      <c r="I47" s="26"/>
      <c r="J47" s="27"/>
      <c r="K47" s="45"/>
      <c r="L47" s="44"/>
    </row>
    <row r="48" spans="2:12" s="2" customFormat="1" ht="15.75" thickBot="1">
      <c r="B48" s="20"/>
      <c r="C48" s="21" t="s">
        <v>31</v>
      </c>
      <c r="D48" s="21"/>
      <c r="E48" s="21"/>
      <c r="F48" s="21"/>
      <c r="G48" s="37">
        <v>0</v>
      </c>
      <c r="H48" s="21"/>
      <c r="I48" s="39"/>
      <c r="J48" s="39"/>
      <c r="K48" s="39"/>
      <c r="L48" s="46"/>
    </row>
    <row r="49" spans="2:12" ht="13.5" thickBot="1">
      <c r="B49" s="8"/>
      <c r="C49" s="9"/>
      <c r="D49" s="9"/>
      <c r="E49" s="9"/>
      <c r="F49" s="9"/>
      <c r="G49" s="10"/>
      <c r="H49" s="10"/>
      <c r="I49" s="10"/>
      <c r="J49" s="10"/>
      <c r="K49" s="10"/>
      <c r="L49" s="11"/>
    </row>
    <row r="50" spans="2:12" s="51" customFormat="1" ht="16.5" thickBot="1">
      <c r="B50" s="47"/>
      <c r="C50" s="48" t="s">
        <v>17</v>
      </c>
      <c r="D50" s="48"/>
      <c r="E50" s="48"/>
      <c r="F50" s="48"/>
      <c r="G50" s="49">
        <f aca="true" t="shared" si="0" ref="G50:L50">G18+G26</f>
        <v>62959.01</v>
      </c>
      <c r="H50" s="49">
        <f t="shared" si="0"/>
        <v>12389.52</v>
      </c>
      <c r="I50" s="49">
        <f t="shared" si="0"/>
        <v>1858.4279999999999</v>
      </c>
      <c r="J50" s="50">
        <f t="shared" si="0"/>
        <v>10531.092</v>
      </c>
      <c r="K50" s="49">
        <f t="shared" si="0"/>
        <v>-29059.2</v>
      </c>
      <c r="L50" s="50">
        <f t="shared" si="0"/>
        <v>-23368.718</v>
      </c>
    </row>
    <row r="52" ht="12.75">
      <c r="B52" t="s">
        <v>32</v>
      </c>
    </row>
    <row r="54" ht="12.75">
      <c r="B54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2012-01-27T07:35:11Z</cp:lastPrinted>
  <dcterms:created xsi:type="dcterms:W3CDTF">1996-10-08T23:32:33Z</dcterms:created>
  <dcterms:modified xsi:type="dcterms:W3CDTF">2014-11-21T12:26:13Z</dcterms:modified>
  <cp:category/>
  <cp:version/>
  <cp:contentType/>
  <cp:contentStatus/>
</cp:coreProperties>
</file>