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1"/>
  </bookViews>
  <sheets>
    <sheet name="2013" sheetId="1" r:id="rId1"/>
    <sheet name="2014г" sheetId="2" r:id="rId2"/>
  </sheets>
  <definedNames/>
  <calcPr fullCalcOnLoad="1"/>
</workbook>
</file>

<file path=xl/sharedStrings.xml><?xml version="1.0" encoding="utf-8"?>
<sst xmlns="http://schemas.openxmlformats.org/spreadsheetml/2006/main" count="167" uniqueCount="101">
  <si>
    <t xml:space="preserve">Утверждаю : </t>
  </si>
  <si>
    <t>_______________________   Костров А.В.</t>
  </si>
  <si>
    <t>Наименование работ</t>
  </si>
  <si>
    <t>Исполнитель : Голованова Н.В.</t>
  </si>
  <si>
    <t>тел. 65-7-51</t>
  </si>
  <si>
    <t>Выполнение работ по содержанию и ремонту ж/ф и</t>
  </si>
  <si>
    <t>внутридомовых сетей по адресу : дер.Подсосенье, д.26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</si>
  <si>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</si>
  <si>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</si>
  <si>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</si>
  <si>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</si>
  <si>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</si>
  <si>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руб</t>
  </si>
  <si>
    <t>за период,</t>
  </si>
  <si>
    <t>согласно п.4</t>
  </si>
  <si>
    <t>отработать от</t>
  </si>
  <si>
    <t>Договора-10%</t>
  </si>
  <si>
    <t>начислений,руб</t>
  </si>
  <si>
    <t>(гр.4*10%)</t>
  </si>
  <si>
    <t>(гр.4-гр.5)</t>
  </si>
  <si>
    <t>Ремонт :</t>
  </si>
  <si>
    <t>Содержание :</t>
  </si>
  <si>
    <t>Электроэнергия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</si>
  <si>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</si>
  <si>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</si>
  <si>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</si>
  <si>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</si>
  <si>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</si>
  <si>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</si>
  <si>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</si>
  <si>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</si>
  <si>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</si>
  <si>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</si>
  <si>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</si>
  <si>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</si>
  <si>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</si>
  <si>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2 квартал</t>
  </si>
  <si>
    <t>3 квартал</t>
  </si>
  <si>
    <t>4 квартал</t>
  </si>
  <si>
    <t>1 квартал</t>
  </si>
  <si>
    <t>Итого :</t>
  </si>
  <si>
    <t>Осталось</t>
  </si>
  <si>
    <t>Результат работы</t>
  </si>
  <si>
    <t>отработать,руб</t>
  </si>
  <si>
    <t>неотработано(-),</t>
  </si>
  <si>
    <t>перевыполнено(+)</t>
  </si>
  <si>
    <t>(от начислений)</t>
  </si>
  <si>
    <t>(гр.6-гр.7-гр.3)</t>
  </si>
  <si>
    <t>Вывоз ТБО :</t>
  </si>
  <si>
    <t>421,8м2</t>
  </si>
  <si>
    <t>Прочие расходы за период:</t>
  </si>
  <si>
    <t>( снятие показаний общедомовых электро-</t>
  </si>
  <si>
    <t>Директор ООО "Районная управляющая организация"</t>
  </si>
  <si>
    <t>2012г :</t>
  </si>
  <si>
    <t>2013г</t>
  </si>
  <si>
    <t>за период : апрель 2013г - декабрь 2013г</t>
  </si>
  <si>
    <t>Июль 2013г</t>
  </si>
  <si>
    <t>Остекление и установка оконных переплетов,</t>
  </si>
  <si>
    <t>навеска и установка дверей в кв.3</t>
  </si>
  <si>
    <t>Август 2013г</t>
  </si>
  <si>
    <t xml:space="preserve">подвозка песка для изготовления </t>
  </si>
  <si>
    <t>помойной ямы вновь</t>
  </si>
  <si>
    <t>Изготовление помойной ямы</t>
  </si>
  <si>
    <t>Ремонт кровли местами</t>
  </si>
  <si>
    <t>Сентябрь 2013г</t>
  </si>
  <si>
    <t>Подсыпка грунта у помойной ямы вручную,</t>
  </si>
  <si>
    <t>материалы для изготовления крышки</t>
  </si>
  <si>
    <t xml:space="preserve">помойной ямы </t>
  </si>
  <si>
    <t>Подвозка песка к выгребной яме</t>
  </si>
  <si>
    <t>и водосчетчиков )</t>
  </si>
  <si>
    <t>Отвозка мусора из помойной ямы на свалку,</t>
  </si>
  <si>
    <t>за период : январь 2014г - декабрь 2014г</t>
  </si>
  <si>
    <t>2013г :</t>
  </si>
  <si>
    <t>2014г</t>
  </si>
  <si>
    <t>Февраль 2014г</t>
  </si>
  <si>
    <t>Изготовление и установка оконных блоков</t>
  </si>
  <si>
    <t>с брусовой коробкой, с покраской и</t>
  </si>
  <si>
    <t>остеклением в кв.16</t>
  </si>
  <si>
    <t>Материалы для окон в кв.16</t>
  </si>
  <si>
    <t>Март 2014г</t>
  </si>
  <si>
    <t>Замена электросчетчика в кв.13</t>
  </si>
  <si>
    <t xml:space="preserve"> </t>
  </si>
  <si>
    <t>Март 2013г</t>
  </si>
  <si>
    <t>Сминусовано по исполнительному листу</t>
  </si>
  <si>
    <t>за период с марта 2008г по декабрь 2011г</t>
  </si>
  <si>
    <t>с кв.2, кв.4, кв.5</t>
  </si>
  <si>
    <t>кв.7</t>
  </si>
  <si>
    <t>кв.6</t>
  </si>
  <si>
    <t>кв.8</t>
  </si>
  <si>
    <t>кв.9</t>
  </si>
  <si>
    <t>кв.11</t>
  </si>
  <si>
    <t>кв.12</t>
  </si>
  <si>
    <t>кв.13</t>
  </si>
  <si>
    <t>кв.14</t>
  </si>
  <si>
    <t>Август 2014г</t>
  </si>
  <si>
    <t>Ремонт печи в кв.11</t>
  </si>
  <si>
    <t>Сентябрь 2014г</t>
  </si>
  <si>
    <t>Ремонт электропроводки до счетчика в кв.10</t>
  </si>
  <si>
    <t xml:space="preserve">Осмотр и подключение электропроводки </t>
  </si>
  <si>
    <t>дома после пожара в кв.5</t>
  </si>
  <si>
    <t>Электроэнергия МОП: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</si>
</sst>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7" xfId="0" applyFont="1" applyBorder="1" applyAlignment="1">
      <alignment/>
    </xf>
    <xf numFmtId="0" fontId="3" fillId="0" borderId="20" xfId="0" applyFont="1" applyBorder="1" applyAlignment="1">
      <alignment/>
    </xf>
    <xf numFmtId="2" fontId="4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D52">
      <selection activeCell="G65" sqref="G6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1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52</v>
      </c>
    </row>
    <row r="3" s="1" customFormat="1" ht="14.25"/>
    <row r="4" s="1" customFormat="1" ht="14.25">
      <c r="E4" s="1" t="s">
        <v>1</v>
      </c>
    </row>
    <row r="5" s="1" customFormat="1" ht="14.25"/>
    <row r="6" spans="2:11" s="1" customFormat="1" ht="15">
      <c r="B6" s="2" t="s">
        <v>5</v>
      </c>
      <c r="C6" s="2"/>
      <c r="D6" s="2"/>
      <c r="E6" s="2"/>
      <c r="I6" s="4"/>
      <c r="J6" s="4"/>
      <c r="K6" s="4"/>
    </row>
    <row r="7" spans="2:5" s="1" customFormat="1" ht="15">
      <c r="B7" s="2" t="s">
        <v>6</v>
      </c>
      <c r="C7" s="2"/>
      <c r="D7" s="2"/>
      <c r="E7" s="2"/>
    </row>
    <row r="8" spans="2:11" s="1" customFormat="1" ht="15">
      <c r="B8" s="2" t="s">
        <v>55</v>
      </c>
      <c r="C8" s="2"/>
      <c r="E8" s="2"/>
      <c r="I8" s="4"/>
      <c r="J8" s="4"/>
      <c r="K8" s="4"/>
    </row>
    <row r="9" ht="13.5" thickBot="1"/>
    <row r="10" spans="2:12" ht="12.75">
      <c r="B10" s="8" t="s">
        <v>7</v>
      </c>
      <c r="C10" s="9" t="s">
        <v>2</v>
      </c>
      <c r="D10" s="9"/>
      <c r="E10" s="9"/>
      <c r="F10" s="9"/>
      <c r="G10" s="10" t="s">
        <v>8</v>
      </c>
      <c r="H10" s="10" t="s">
        <v>9</v>
      </c>
      <c r="I10" s="10" t="s">
        <v>10</v>
      </c>
      <c r="J10" s="10" t="s">
        <v>11</v>
      </c>
      <c r="K10" s="10" t="s">
        <v>42</v>
      </c>
      <c r="L10" s="11" t="s">
        <v>41</v>
      </c>
    </row>
    <row r="11" spans="2:12" ht="12.75">
      <c r="B11" s="12"/>
      <c r="C11" s="13"/>
      <c r="D11" s="13"/>
      <c r="E11" s="13"/>
      <c r="F11" s="13"/>
      <c r="G11" s="14" t="s">
        <v>12</v>
      </c>
      <c r="H11" s="14" t="s">
        <v>13</v>
      </c>
      <c r="I11" s="14" t="s">
        <v>14</v>
      </c>
      <c r="J11" s="14" t="s">
        <v>15</v>
      </c>
      <c r="K11" s="14" t="s">
        <v>53</v>
      </c>
      <c r="L11" s="15" t="s">
        <v>43</v>
      </c>
    </row>
    <row r="12" spans="2:12" ht="12.75">
      <c r="B12" s="12"/>
      <c r="C12" s="13"/>
      <c r="D12" s="13"/>
      <c r="E12" s="13"/>
      <c r="F12" s="13"/>
      <c r="G12" s="14"/>
      <c r="H12" s="14" t="s">
        <v>12</v>
      </c>
      <c r="I12" s="14" t="s">
        <v>16</v>
      </c>
      <c r="J12" s="14" t="s">
        <v>17</v>
      </c>
      <c r="K12" s="14" t="s">
        <v>44</v>
      </c>
      <c r="L12" s="15"/>
    </row>
    <row r="13" spans="2:12" ht="12.75">
      <c r="B13" s="12"/>
      <c r="C13" s="13"/>
      <c r="D13" s="13"/>
      <c r="E13" s="13"/>
      <c r="F13" s="13"/>
      <c r="G13" s="14"/>
      <c r="H13" s="14"/>
      <c r="I13" s="14"/>
      <c r="J13" s="14"/>
      <c r="K13" s="14" t="s">
        <v>45</v>
      </c>
      <c r="L13" s="15"/>
    </row>
    <row r="14" spans="2:12" ht="13.5" thickBot="1">
      <c r="B14" s="16"/>
      <c r="C14" s="17"/>
      <c r="D14" s="17"/>
      <c r="E14" s="17"/>
      <c r="F14" s="17"/>
      <c r="G14" s="18"/>
      <c r="H14" s="18"/>
      <c r="I14" s="18"/>
      <c r="J14" s="18"/>
      <c r="K14" s="18" t="s">
        <v>46</v>
      </c>
      <c r="L14" s="19"/>
    </row>
    <row r="15" spans="2:12" ht="13.5" thickBot="1">
      <c r="B15" s="16"/>
      <c r="C15" s="17"/>
      <c r="D15" s="17"/>
      <c r="E15" s="17"/>
      <c r="F15" s="17"/>
      <c r="G15" s="18"/>
      <c r="H15" s="18"/>
      <c r="I15" s="18"/>
      <c r="J15" s="18"/>
      <c r="K15" s="18"/>
      <c r="L15" s="19"/>
    </row>
    <row r="16" spans="2:12" ht="13.5" thickBot="1">
      <c r="B16" s="20">
        <v>1</v>
      </c>
      <c r="C16" s="21"/>
      <c r="D16" s="21"/>
      <c r="E16" s="21">
        <v>2</v>
      </c>
      <c r="F16" s="21"/>
      <c r="G16" s="22">
        <v>3</v>
      </c>
      <c r="H16" s="22">
        <v>4</v>
      </c>
      <c r="I16" s="22">
        <v>5</v>
      </c>
      <c r="J16" s="22">
        <v>6</v>
      </c>
      <c r="K16" s="22">
        <v>7</v>
      </c>
      <c r="L16" s="23">
        <v>8</v>
      </c>
    </row>
    <row r="17" spans="2:12" ht="13.5" thickBot="1">
      <c r="B17" s="12"/>
      <c r="C17" s="13"/>
      <c r="D17" s="13"/>
      <c r="E17" s="13"/>
      <c r="F17" s="13"/>
      <c r="G17" s="14"/>
      <c r="H17" s="14"/>
      <c r="I17" s="14" t="s">
        <v>18</v>
      </c>
      <c r="J17" s="14" t="s">
        <v>19</v>
      </c>
      <c r="K17" s="14"/>
      <c r="L17" s="15" t="s">
        <v>47</v>
      </c>
    </row>
    <row r="18" spans="2:12" s="2" customFormat="1" ht="15.75" thickBot="1">
      <c r="B18" s="24">
        <v>1</v>
      </c>
      <c r="C18" s="25" t="s">
        <v>20</v>
      </c>
      <c r="D18" s="25"/>
      <c r="E18" s="25"/>
      <c r="F18" s="25"/>
      <c r="G18" s="26">
        <f>SUM(G19:G33)</f>
        <v>128365.83</v>
      </c>
      <c r="H18" s="24">
        <v>21932.83</v>
      </c>
      <c r="I18" s="27">
        <f>H18*10%</f>
        <v>2193.2830000000004</v>
      </c>
      <c r="J18" s="27">
        <f>H18-I18</f>
        <v>19739.547000000002</v>
      </c>
      <c r="K18" s="27">
        <v>19618.82</v>
      </c>
      <c r="L18" s="28">
        <f>J18-K18-G18</f>
        <v>-128245.103</v>
      </c>
    </row>
    <row r="19" spans="2:12" s="5" customFormat="1" ht="12.75">
      <c r="B19" s="29"/>
      <c r="C19" s="30" t="s">
        <v>56</v>
      </c>
      <c r="D19" s="30"/>
      <c r="E19" s="30"/>
      <c r="F19" s="30"/>
      <c r="G19" s="31"/>
      <c r="H19" s="31"/>
      <c r="I19" s="31"/>
      <c r="J19" s="31"/>
      <c r="K19" s="31"/>
      <c r="L19" s="32"/>
    </row>
    <row r="20" spans="2:12" ht="12.75">
      <c r="B20" s="12">
        <v>1</v>
      </c>
      <c r="C20" s="13" t="s">
        <v>57</v>
      </c>
      <c r="D20" s="13"/>
      <c r="E20" s="13"/>
      <c r="F20" s="13"/>
      <c r="G20" s="14">
        <v>17587.1</v>
      </c>
      <c r="H20" s="14"/>
      <c r="I20" s="14"/>
      <c r="J20" s="14"/>
      <c r="K20" s="14"/>
      <c r="L20" s="15"/>
    </row>
    <row r="21" spans="2:12" s="6" customFormat="1" ht="12.75">
      <c r="B21" s="58"/>
      <c r="C21" s="53" t="s">
        <v>58</v>
      </c>
      <c r="D21" s="53"/>
      <c r="E21" s="53"/>
      <c r="F21" s="53"/>
      <c r="G21" s="46"/>
      <c r="H21" s="46"/>
      <c r="I21" s="46"/>
      <c r="J21" s="46"/>
      <c r="K21" s="46"/>
      <c r="L21" s="47"/>
    </row>
    <row r="22" spans="2:12" s="5" customFormat="1" ht="12.75">
      <c r="B22" s="29"/>
      <c r="C22" s="30" t="s">
        <v>59</v>
      </c>
      <c r="D22" s="30"/>
      <c r="E22" s="30"/>
      <c r="F22" s="30"/>
      <c r="G22" s="31"/>
      <c r="H22" s="31"/>
      <c r="I22" s="31"/>
      <c r="J22" s="31"/>
      <c r="K22" s="31"/>
      <c r="L22" s="32"/>
    </row>
    <row r="23" spans="2:12" s="6" customFormat="1" ht="12.75">
      <c r="B23" s="58">
        <v>1</v>
      </c>
      <c r="C23" s="53" t="s">
        <v>70</v>
      </c>
      <c r="D23" s="53"/>
      <c r="E23" s="53"/>
      <c r="F23" s="53"/>
      <c r="G23" s="46">
        <v>10500</v>
      </c>
      <c r="H23" s="46"/>
      <c r="I23" s="46"/>
      <c r="J23" s="46"/>
      <c r="K23" s="46"/>
      <c r="L23" s="47"/>
    </row>
    <row r="24" spans="2:12" s="6" customFormat="1" ht="12.75">
      <c r="B24" s="58"/>
      <c r="C24" s="53" t="s">
        <v>60</v>
      </c>
      <c r="D24" s="53"/>
      <c r="E24" s="53"/>
      <c r="F24" s="53"/>
      <c r="G24" s="46"/>
      <c r="H24" s="46"/>
      <c r="I24" s="46"/>
      <c r="J24" s="46"/>
      <c r="K24" s="46"/>
      <c r="L24" s="47"/>
    </row>
    <row r="25" spans="2:12" s="6" customFormat="1" ht="12.75">
      <c r="B25" s="58"/>
      <c r="C25" s="53" t="s">
        <v>61</v>
      </c>
      <c r="D25" s="53"/>
      <c r="E25" s="53"/>
      <c r="F25" s="53"/>
      <c r="G25" s="46"/>
      <c r="H25" s="46"/>
      <c r="I25" s="46"/>
      <c r="J25" s="46"/>
      <c r="K25" s="46"/>
      <c r="L25" s="47"/>
    </row>
    <row r="26" spans="2:12" s="6" customFormat="1" ht="12.75">
      <c r="B26" s="58">
        <v>2</v>
      </c>
      <c r="C26" s="53" t="s">
        <v>62</v>
      </c>
      <c r="D26" s="53"/>
      <c r="E26" s="53"/>
      <c r="F26" s="53"/>
      <c r="G26" s="46">
        <v>84490.75</v>
      </c>
      <c r="H26" s="46"/>
      <c r="I26" s="46"/>
      <c r="J26" s="46"/>
      <c r="K26" s="46"/>
      <c r="L26" s="47"/>
    </row>
    <row r="27" spans="2:12" s="6" customFormat="1" ht="12.75">
      <c r="B27" s="58">
        <v>3</v>
      </c>
      <c r="C27" s="53" t="s">
        <v>63</v>
      </c>
      <c r="D27" s="53"/>
      <c r="E27" s="53"/>
      <c r="F27" s="53"/>
      <c r="G27" s="46">
        <v>8998.28</v>
      </c>
      <c r="H27" s="46"/>
      <c r="I27" s="46"/>
      <c r="J27" s="46"/>
      <c r="K27" s="46"/>
      <c r="L27" s="47"/>
    </row>
    <row r="28" spans="2:12" s="5" customFormat="1" ht="12.75">
      <c r="B28" s="29"/>
      <c r="C28" s="30" t="s">
        <v>64</v>
      </c>
      <c r="D28" s="30"/>
      <c r="E28" s="30"/>
      <c r="F28" s="30"/>
      <c r="G28" s="31"/>
      <c r="H28" s="31"/>
      <c r="I28" s="31"/>
      <c r="J28" s="31"/>
      <c r="K28" s="31"/>
      <c r="L28" s="32"/>
    </row>
    <row r="29" spans="2:12" s="6" customFormat="1" ht="12.75">
      <c r="B29" s="58">
        <v>1</v>
      </c>
      <c r="C29" s="53" t="s">
        <v>68</v>
      </c>
      <c r="D29" s="53"/>
      <c r="E29" s="53"/>
      <c r="F29" s="53"/>
      <c r="G29" s="46">
        <v>1500</v>
      </c>
      <c r="H29" s="46"/>
      <c r="I29" s="46"/>
      <c r="J29" s="46"/>
      <c r="K29" s="46"/>
      <c r="L29" s="47"/>
    </row>
    <row r="30" spans="2:12" s="6" customFormat="1" ht="12.75">
      <c r="B30" s="58">
        <v>2</v>
      </c>
      <c r="C30" s="53" t="s">
        <v>65</v>
      </c>
      <c r="D30" s="53"/>
      <c r="E30" s="53"/>
      <c r="F30" s="53"/>
      <c r="G30" s="46">
        <v>5289.7</v>
      </c>
      <c r="H30" s="46"/>
      <c r="I30" s="46"/>
      <c r="J30" s="46"/>
      <c r="K30" s="46"/>
      <c r="L30" s="47"/>
    </row>
    <row r="31" spans="2:12" s="6" customFormat="1" ht="12.75">
      <c r="B31" s="58"/>
      <c r="C31" s="53" t="s">
        <v>66</v>
      </c>
      <c r="D31" s="53"/>
      <c r="E31" s="53"/>
      <c r="F31" s="53"/>
      <c r="G31" s="46"/>
      <c r="H31" s="46"/>
      <c r="I31" s="46"/>
      <c r="J31" s="46"/>
      <c r="K31" s="46"/>
      <c r="L31" s="47"/>
    </row>
    <row r="32" spans="2:12" s="6" customFormat="1" ht="12.75">
      <c r="B32" s="58"/>
      <c r="C32" s="53" t="s">
        <v>67</v>
      </c>
      <c r="D32" s="53"/>
      <c r="E32" s="53"/>
      <c r="F32" s="53"/>
      <c r="G32" s="46"/>
      <c r="H32" s="46"/>
      <c r="I32" s="46"/>
      <c r="J32" s="46"/>
      <c r="K32" s="46"/>
      <c r="L32" s="47"/>
    </row>
    <row r="33" spans="2:12" ht="13.5" thickBot="1">
      <c r="B33" s="12"/>
      <c r="C33" s="13"/>
      <c r="D33" s="13"/>
      <c r="E33" s="13"/>
      <c r="F33" s="13"/>
      <c r="G33" s="14"/>
      <c r="H33" s="14"/>
      <c r="I33" s="14"/>
      <c r="J33" s="14"/>
      <c r="K33" s="14"/>
      <c r="L33" s="15"/>
    </row>
    <row r="34" spans="2:12" s="2" customFormat="1" ht="15.75" thickBot="1">
      <c r="B34" s="24">
        <v>2</v>
      </c>
      <c r="C34" s="25" t="s">
        <v>21</v>
      </c>
      <c r="D34" s="25"/>
      <c r="E34" s="25"/>
      <c r="F34" s="25"/>
      <c r="G34" s="26">
        <f>G52+G54+G65+G75</f>
        <v>65148.53999999999</v>
      </c>
      <c r="H34" s="25">
        <v>22236.42</v>
      </c>
      <c r="I34" s="35">
        <f>H34*10%</f>
        <v>2223.642</v>
      </c>
      <c r="J34" s="27">
        <f>H34-I34</f>
        <v>20012.778</v>
      </c>
      <c r="K34" s="36">
        <v>-46268.51</v>
      </c>
      <c r="L34" s="28">
        <f>J34-K34-G34</f>
        <v>1132.7480000000069</v>
      </c>
    </row>
    <row r="35" spans="1:12" s="5" customFormat="1" ht="12.75">
      <c r="A35" s="5" t="s">
        <v>81</v>
      </c>
      <c r="B35" s="29"/>
      <c r="C35" s="30" t="s">
        <v>82</v>
      </c>
      <c r="D35" s="30"/>
      <c r="E35" s="30"/>
      <c r="F35" s="30"/>
      <c r="G35" s="31"/>
      <c r="H35" s="31"/>
      <c r="I35" s="31"/>
      <c r="J35" s="31"/>
      <c r="K35" s="31"/>
      <c r="L35" s="32"/>
    </row>
    <row r="36" spans="2:12" ht="12.75">
      <c r="B36" s="12">
        <v>1</v>
      </c>
      <c r="C36" s="59" t="s">
        <v>83</v>
      </c>
      <c r="D36" s="13"/>
      <c r="E36" s="13"/>
      <c r="F36" s="13"/>
      <c r="G36" s="14">
        <v>8018</v>
      </c>
      <c r="H36" s="49"/>
      <c r="I36" s="14"/>
      <c r="J36" s="14"/>
      <c r="K36" s="14"/>
      <c r="L36" s="15"/>
    </row>
    <row r="37" spans="2:12" ht="12.75">
      <c r="B37" s="12"/>
      <c r="C37" s="59" t="s">
        <v>84</v>
      </c>
      <c r="D37" s="13"/>
      <c r="E37" s="13"/>
      <c r="F37" s="13"/>
      <c r="G37" s="14">
        <v>2993.78</v>
      </c>
      <c r="H37" s="49"/>
      <c r="I37" s="14"/>
      <c r="J37" s="14"/>
      <c r="K37" s="14"/>
      <c r="L37" s="15"/>
    </row>
    <row r="38" spans="2:12" ht="12.75">
      <c r="B38" s="12"/>
      <c r="C38" s="59" t="s">
        <v>85</v>
      </c>
      <c r="D38" s="13"/>
      <c r="E38" s="13"/>
      <c r="F38" s="13"/>
      <c r="G38" s="14">
        <v>8721.83</v>
      </c>
      <c r="H38" s="49"/>
      <c r="I38" s="14"/>
      <c r="J38" s="14"/>
      <c r="K38" s="14"/>
      <c r="L38" s="15"/>
    </row>
    <row r="39" spans="2:12" ht="12.75">
      <c r="B39" s="12"/>
      <c r="C39" s="59" t="s">
        <v>87</v>
      </c>
      <c r="D39" s="13"/>
      <c r="E39" s="13"/>
      <c r="F39" s="13"/>
      <c r="G39" s="14">
        <v>2123</v>
      </c>
      <c r="H39" s="49"/>
      <c r="I39" s="14"/>
      <c r="J39" s="14"/>
      <c r="K39" s="14"/>
      <c r="L39" s="15"/>
    </row>
    <row r="40" spans="2:12" ht="12.75">
      <c r="B40" s="12"/>
      <c r="C40" s="59" t="s">
        <v>86</v>
      </c>
      <c r="D40" s="13"/>
      <c r="E40" s="13"/>
      <c r="F40" s="13"/>
      <c r="G40" s="14">
        <v>4711</v>
      </c>
      <c r="H40" s="49"/>
      <c r="I40" s="14"/>
      <c r="J40" s="14"/>
      <c r="K40" s="14"/>
      <c r="L40" s="15"/>
    </row>
    <row r="41" spans="2:12" ht="12.75">
      <c r="B41" s="12"/>
      <c r="C41" s="59" t="s">
        <v>88</v>
      </c>
      <c r="D41" s="13"/>
      <c r="E41" s="13"/>
      <c r="F41" s="13"/>
      <c r="G41" s="14">
        <v>9666.6</v>
      </c>
      <c r="H41" s="49"/>
      <c r="I41" s="14"/>
      <c r="J41" s="14"/>
      <c r="K41" s="14"/>
      <c r="L41" s="15"/>
    </row>
    <row r="42" spans="2:12" ht="12.75">
      <c r="B42" s="12"/>
      <c r="C42" s="59" t="s">
        <v>89</v>
      </c>
      <c r="D42" s="13"/>
      <c r="E42" s="13"/>
      <c r="F42" s="13"/>
      <c r="G42" s="14">
        <v>681.38</v>
      </c>
      <c r="H42" s="49"/>
      <c r="I42" s="14"/>
      <c r="J42" s="14"/>
      <c r="K42" s="14"/>
      <c r="L42" s="15"/>
    </row>
    <row r="43" spans="2:12" ht="12.75">
      <c r="B43" s="12"/>
      <c r="C43" s="59" t="s">
        <v>90</v>
      </c>
      <c r="D43" s="13"/>
      <c r="E43" s="13"/>
      <c r="F43" s="13"/>
      <c r="G43" s="14">
        <v>4730.28</v>
      </c>
      <c r="H43" s="49"/>
      <c r="I43" s="14"/>
      <c r="J43" s="14"/>
      <c r="K43" s="14"/>
      <c r="L43" s="15"/>
    </row>
    <row r="44" spans="2:12" ht="12.75">
      <c r="B44" s="12"/>
      <c r="C44" s="59" t="s">
        <v>91</v>
      </c>
      <c r="D44" s="13"/>
      <c r="E44" s="13"/>
      <c r="F44" s="13"/>
      <c r="G44" s="14">
        <v>761</v>
      </c>
      <c r="H44" s="49"/>
      <c r="I44" s="14"/>
      <c r="J44" s="14"/>
      <c r="K44" s="14"/>
      <c r="L44" s="15"/>
    </row>
    <row r="45" spans="2:12" ht="12.75">
      <c r="B45" s="12"/>
      <c r="C45" s="59" t="s">
        <v>92</v>
      </c>
      <c r="D45" s="13"/>
      <c r="E45" s="13"/>
      <c r="F45" s="13"/>
      <c r="G45" s="14">
        <v>397.8</v>
      </c>
      <c r="H45" s="49"/>
      <c r="I45" s="14"/>
      <c r="J45" s="14"/>
      <c r="K45" s="14"/>
      <c r="L45" s="15"/>
    </row>
    <row r="46" spans="2:12" ht="12.75">
      <c r="B46" s="12"/>
      <c r="C46" s="59" t="s">
        <v>93</v>
      </c>
      <c r="D46" s="13"/>
      <c r="E46" s="13"/>
      <c r="F46" s="13"/>
      <c r="G46" s="14">
        <v>7593.98</v>
      </c>
      <c r="H46" s="49"/>
      <c r="I46" s="14"/>
      <c r="J46" s="14"/>
      <c r="K46" s="14"/>
      <c r="L46" s="15"/>
    </row>
    <row r="47" spans="2:12" s="5" customFormat="1" ht="12.75">
      <c r="B47" s="29"/>
      <c r="C47" s="30"/>
      <c r="D47" s="30"/>
      <c r="E47" s="30"/>
      <c r="F47" s="30"/>
      <c r="G47" s="31"/>
      <c r="H47" s="31"/>
      <c r="I47" s="31"/>
      <c r="J47" s="31"/>
      <c r="K47" s="31"/>
      <c r="L47" s="32"/>
    </row>
    <row r="48" spans="2:12" s="6" customFormat="1" ht="12.75">
      <c r="B48" s="58"/>
      <c r="C48" s="53" t="s">
        <v>50</v>
      </c>
      <c r="D48" s="53"/>
      <c r="E48" s="53"/>
      <c r="F48" s="53"/>
      <c r="G48">
        <v>2573.02</v>
      </c>
      <c r="H48" s="46"/>
      <c r="I48" s="46"/>
      <c r="J48" s="46"/>
      <c r="K48" s="46"/>
      <c r="L48" s="47"/>
    </row>
    <row r="49" spans="2:12" s="6" customFormat="1" ht="12.75">
      <c r="B49" s="58"/>
      <c r="C49" s="53" t="s">
        <v>51</v>
      </c>
      <c r="D49" s="53"/>
      <c r="E49" s="53"/>
      <c r="F49" s="53"/>
      <c r="G49" s="46"/>
      <c r="H49" s="53"/>
      <c r="I49" s="46"/>
      <c r="J49" s="46"/>
      <c r="K49" s="46"/>
      <c r="L49" s="47"/>
    </row>
    <row r="50" spans="2:12" s="6" customFormat="1" ht="12.75">
      <c r="B50" s="58"/>
      <c r="C50" s="53" t="s">
        <v>69</v>
      </c>
      <c r="D50" s="53"/>
      <c r="E50" s="53"/>
      <c r="F50" s="53"/>
      <c r="G50" s="46"/>
      <c r="H50" s="53"/>
      <c r="I50" s="46"/>
      <c r="J50" s="46"/>
      <c r="K50" s="46"/>
      <c r="L50" s="47"/>
    </row>
    <row r="51" spans="2:12" s="5" customFormat="1" ht="13.5" thickBot="1">
      <c r="B51" s="29"/>
      <c r="C51" s="30"/>
      <c r="D51" s="30"/>
      <c r="E51" s="30"/>
      <c r="F51" s="30"/>
      <c r="G51" s="31"/>
      <c r="H51" s="31"/>
      <c r="I51" s="31"/>
      <c r="J51" s="31"/>
      <c r="K51" s="31"/>
      <c r="L51" s="32"/>
    </row>
    <row r="52" spans="2:12" s="5" customFormat="1" ht="15.75" thickBot="1">
      <c r="B52" s="29"/>
      <c r="C52" s="34" t="s">
        <v>40</v>
      </c>
      <c r="D52" s="30"/>
      <c r="E52" s="30"/>
      <c r="F52" s="30"/>
      <c r="G52" s="37">
        <f>SUM(G35:G51)</f>
        <v>52971.66999999999</v>
      </c>
      <c r="H52" s="31"/>
      <c r="I52" s="31"/>
      <c r="J52" s="31"/>
      <c r="K52" s="31"/>
      <c r="L52" s="32"/>
    </row>
    <row r="53" spans="2:12" ht="13.5" thickBot="1">
      <c r="B53" s="12"/>
      <c r="C53" s="13"/>
      <c r="D53" s="13"/>
      <c r="E53" s="13"/>
      <c r="F53" s="13"/>
      <c r="G53" s="14"/>
      <c r="H53" s="14"/>
      <c r="I53" s="14"/>
      <c r="J53" s="14"/>
      <c r="K53" s="14"/>
      <c r="L53" s="15"/>
    </row>
    <row r="54" spans="2:12" s="2" customFormat="1" ht="15.75" thickBot="1">
      <c r="B54" s="24"/>
      <c r="C54" s="25" t="s">
        <v>48</v>
      </c>
      <c r="D54" s="25"/>
      <c r="E54" s="60" t="s">
        <v>49</v>
      </c>
      <c r="F54" s="25"/>
      <c r="G54" s="37">
        <f>SUM(G55:G64)</f>
        <v>9311.65</v>
      </c>
      <c r="H54" s="25"/>
      <c r="I54" s="38"/>
      <c r="J54" s="38"/>
      <c r="K54" s="38"/>
      <c r="L54" s="63"/>
    </row>
    <row r="55" spans="2:12" s="5" customFormat="1" ht="12.75">
      <c r="B55" s="29" t="s">
        <v>54</v>
      </c>
      <c r="C55" s="30" t="s">
        <v>26</v>
      </c>
      <c r="D55" s="30"/>
      <c r="E55" s="30"/>
      <c r="F55" s="30"/>
      <c r="G55" s="31">
        <v>1038.47</v>
      </c>
      <c r="H55" s="30"/>
      <c r="I55" s="30"/>
      <c r="J55" s="31"/>
      <c r="K55" s="31"/>
      <c r="L55" s="51"/>
    </row>
    <row r="56" spans="2:12" s="5" customFormat="1" ht="12.75">
      <c r="B56" s="29"/>
      <c r="C56" s="30" t="s">
        <v>27</v>
      </c>
      <c r="D56" s="30"/>
      <c r="E56" s="30"/>
      <c r="F56" s="30"/>
      <c r="G56" s="31">
        <v>1091.62</v>
      </c>
      <c r="H56" s="30"/>
      <c r="I56" s="30"/>
      <c r="J56" s="31"/>
      <c r="K56" s="31"/>
      <c r="L56" s="51"/>
    </row>
    <row r="57" spans="2:12" s="5" customFormat="1" ht="12.75">
      <c r="B57" s="29"/>
      <c r="C57" s="5" t="s">
        <v>28</v>
      </c>
      <c r="D57" s="30"/>
      <c r="E57" s="30"/>
      <c r="F57" s="30"/>
      <c r="G57" s="31">
        <v>938.08</v>
      </c>
      <c r="H57" s="51"/>
      <c r="I57" s="31"/>
      <c r="J57" s="31"/>
      <c r="K57" s="31"/>
      <c r="L57" s="51"/>
    </row>
    <row r="58" spans="2:12" s="5" customFormat="1" ht="12.75">
      <c r="B58" s="29"/>
      <c r="C58" s="5" t="s">
        <v>29</v>
      </c>
      <c r="D58" s="30"/>
      <c r="E58" s="30"/>
      <c r="F58" s="30"/>
      <c r="G58" s="31">
        <v>1108.91</v>
      </c>
      <c r="H58" s="51"/>
      <c r="I58" s="31"/>
      <c r="J58" s="31"/>
      <c r="K58" s="31"/>
      <c r="L58" s="51"/>
    </row>
    <row r="59" spans="2:12" s="5" customFormat="1" ht="12.75">
      <c r="B59" s="29"/>
      <c r="C59" s="30" t="s">
        <v>30</v>
      </c>
      <c r="D59" s="30"/>
      <c r="E59" s="30"/>
      <c r="F59" s="30"/>
      <c r="G59" s="31">
        <v>1048.59</v>
      </c>
      <c r="H59" s="51"/>
      <c r="I59" s="31"/>
      <c r="J59" s="31"/>
      <c r="K59" s="31"/>
      <c r="L59" s="51"/>
    </row>
    <row r="60" spans="2:12" s="5" customFormat="1" ht="12.75">
      <c r="B60" s="29"/>
      <c r="C60" s="30" t="s">
        <v>31</v>
      </c>
      <c r="D60" s="30"/>
      <c r="E60" s="30"/>
      <c r="F60" s="30"/>
      <c r="G60" s="31">
        <v>937.24</v>
      </c>
      <c r="H60" s="51"/>
      <c r="I60" s="31"/>
      <c r="J60" s="31"/>
      <c r="K60" s="31"/>
      <c r="L60" s="51"/>
    </row>
    <row r="61" spans="2:12" s="5" customFormat="1" ht="12.75">
      <c r="B61" s="29"/>
      <c r="C61" s="5" t="s">
        <v>32</v>
      </c>
      <c r="D61" s="30"/>
      <c r="E61" s="30"/>
      <c r="F61" s="30"/>
      <c r="G61" s="31">
        <v>1138.86</v>
      </c>
      <c r="H61" s="51"/>
      <c r="I61" s="31"/>
      <c r="J61" s="31"/>
      <c r="K61" s="31"/>
      <c r="L61" s="51"/>
    </row>
    <row r="62" spans="2:12" s="5" customFormat="1" ht="12.75">
      <c r="B62" s="29"/>
      <c r="C62" s="5" t="s">
        <v>33</v>
      </c>
      <c r="D62" s="30"/>
      <c r="E62" s="30"/>
      <c r="F62" s="30"/>
      <c r="G62" s="31">
        <v>1005.15</v>
      </c>
      <c r="H62" s="51"/>
      <c r="I62" s="31"/>
      <c r="J62" s="31"/>
      <c r="K62" s="31"/>
      <c r="L62" s="51"/>
    </row>
    <row r="63" spans="2:12" s="5" customFormat="1" ht="12.75">
      <c r="B63" s="29"/>
      <c r="C63" s="5" t="s">
        <v>34</v>
      </c>
      <c r="D63" s="30"/>
      <c r="E63" s="30"/>
      <c r="F63" s="30"/>
      <c r="G63" s="31">
        <v>1004.73</v>
      </c>
      <c r="H63" s="51"/>
      <c r="I63" s="31"/>
      <c r="J63" s="31"/>
      <c r="K63" s="31"/>
      <c r="L63" s="51"/>
    </row>
    <row r="64" spans="2:12" s="5" customFormat="1" ht="13.5" thickBot="1">
      <c r="B64" s="29"/>
      <c r="C64" s="30"/>
      <c r="D64" s="30"/>
      <c r="E64" s="30"/>
      <c r="F64" s="30"/>
      <c r="G64" s="61"/>
      <c r="H64" s="30"/>
      <c r="I64" s="30"/>
      <c r="J64" s="31"/>
      <c r="K64" s="61"/>
      <c r="L64" s="51"/>
    </row>
    <row r="65" spans="2:12" s="2" customFormat="1" ht="15.75" thickBot="1">
      <c r="B65" s="24"/>
      <c r="C65" s="25" t="s">
        <v>100</v>
      </c>
      <c r="D65" s="25"/>
      <c r="E65" s="25"/>
      <c r="F65" s="25"/>
      <c r="G65" s="7">
        <f>SUM(G66:G74)</f>
        <v>1785.42</v>
      </c>
      <c r="H65" s="25"/>
      <c r="I65" s="38"/>
      <c r="J65" s="38"/>
      <c r="K65" s="38"/>
      <c r="L65" s="39"/>
    </row>
    <row r="66" spans="2:13" s="5" customFormat="1" ht="12.75">
      <c r="B66" s="29" t="s">
        <v>54</v>
      </c>
      <c r="C66" s="30" t="s">
        <v>26</v>
      </c>
      <c r="D66" s="30"/>
      <c r="F66" s="30"/>
      <c r="G66" s="31">
        <v>321.36</v>
      </c>
      <c r="H66" s="55"/>
      <c r="I66" s="31"/>
      <c r="J66" s="30"/>
      <c r="K66" s="31"/>
      <c r="L66" s="30"/>
      <c r="M66" s="31"/>
    </row>
    <row r="67" spans="2:13" s="5" customFormat="1" ht="15">
      <c r="B67" s="29"/>
      <c r="C67" s="30" t="s">
        <v>27</v>
      </c>
      <c r="D67" s="30"/>
      <c r="F67" s="30"/>
      <c r="G67" s="31">
        <v>96.82</v>
      </c>
      <c r="H67" s="55"/>
      <c r="I67" s="50"/>
      <c r="J67" s="3"/>
      <c r="K67" s="50"/>
      <c r="L67" s="3"/>
      <c r="M67" s="50"/>
    </row>
    <row r="68" spans="2:13" s="5" customFormat="1" ht="12.75">
      <c r="B68" s="29"/>
      <c r="C68" s="30" t="s">
        <v>28</v>
      </c>
      <c r="D68" s="30"/>
      <c r="F68" s="30"/>
      <c r="G68" s="31">
        <v>70.04</v>
      </c>
      <c r="H68" s="55"/>
      <c r="I68" s="31"/>
      <c r="J68" s="30"/>
      <c r="K68" s="31"/>
      <c r="L68" s="30"/>
      <c r="M68" s="31"/>
    </row>
    <row r="69" spans="2:13" s="5" customFormat="1" ht="12.75">
      <c r="B69" s="29"/>
      <c r="C69" s="30" t="s">
        <v>29</v>
      </c>
      <c r="D69" s="30"/>
      <c r="F69" s="30"/>
      <c r="G69" s="31">
        <v>70.5</v>
      </c>
      <c r="H69" s="55"/>
      <c r="I69" s="31"/>
      <c r="J69" s="30"/>
      <c r="K69" s="31"/>
      <c r="L69" s="30"/>
      <c r="M69" s="31"/>
    </row>
    <row r="70" spans="2:13" s="5" customFormat="1" ht="12.75">
      <c r="B70" s="29"/>
      <c r="C70" s="30" t="s">
        <v>30</v>
      </c>
      <c r="D70" s="30"/>
      <c r="F70" s="30"/>
      <c r="G70" s="31">
        <v>204.45</v>
      </c>
      <c r="H70" s="55"/>
      <c r="I70" s="31"/>
      <c r="J70" s="30"/>
      <c r="K70" s="31"/>
      <c r="L70" s="30"/>
      <c r="M70" s="31"/>
    </row>
    <row r="71" spans="2:13" s="5" customFormat="1" ht="12.75">
      <c r="B71" s="29"/>
      <c r="C71" s="30" t="s">
        <v>31</v>
      </c>
      <c r="D71" s="30"/>
      <c r="F71" s="30"/>
      <c r="G71" s="31">
        <v>98.7</v>
      </c>
      <c r="H71" s="55"/>
      <c r="I71" s="14"/>
      <c r="J71" s="13"/>
      <c r="K71" s="14"/>
      <c r="L71" s="13"/>
      <c r="M71" s="14"/>
    </row>
    <row r="72" spans="2:13" s="5" customFormat="1" ht="15.75">
      <c r="B72" s="29"/>
      <c r="C72" s="30" t="s">
        <v>32</v>
      </c>
      <c r="D72" s="30"/>
      <c r="F72" s="30"/>
      <c r="G72" s="31">
        <v>105.75</v>
      </c>
      <c r="H72" s="55"/>
      <c r="I72" s="52"/>
      <c r="J72" s="54"/>
      <c r="K72" s="56"/>
      <c r="L72" s="54"/>
      <c r="M72" s="52"/>
    </row>
    <row r="73" spans="2:13" s="5" customFormat="1" ht="12.75">
      <c r="B73" s="29"/>
      <c r="C73" s="30" t="s">
        <v>33</v>
      </c>
      <c r="D73" s="30"/>
      <c r="F73" s="30"/>
      <c r="G73" s="31">
        <v>352.5</v>
      </c>
      <c r="H73" s="55"/>
      <c r="I73" s="14"/>
      <c r="J73"/>
      <c r="K73" s="14"/>
      <c r="L73"/>
      <c r="M73" s="14"/>
    </row>
    <row r="74" spans="2:13" s="5" customFormat="1" ht="15" customHeight="1" thickBot="1">
      <c r="B74" s="29"/>
      <c r="C74" s="30" t="s">
        <v>34</v>
      </c>
      <c r="D74" s="30"/>
      <c r="F74" s="30"/>
      <c r="G74" s="31">
        <v>465.3</v>
      </c>
      <c r="H74" s="55"/>
      <c r="I74" s="14"/>
      <c r="J74"/>
      <c r="K74" s="57"/>
      <c r="L74" s="45"/>
      <c r="M74" s="57"/>
    </row>
    <row r="75" spans="2:12" s="2" customFormat="1" ht="15.75" thickBot="1">
      <c r="B75" s="24"/>
      <c r="C75" s="25" t="s">
        <v>35</v>
      </c>
      <c r="D75" s="25"/>
      <c r="E75" s="25"/>
      <c r="F75" s="25"/>
      <c r="G75" s="7">
        <f>SUM(G76:G79)</f>
        <v>1079.8</v>
      </c>
      <c r="H75" s="25"/>
      <c r="I75" s="38"/>
      <c r="J75" s="38"/>
      <c r="K75" s="38"/>
      <c r="L75" s="39"/>
    </row>
    <row r="76" spans="2:13" s="5" customFormat="1" ht="12.75">
      <c r="B76" s="29" t="s">
        <v>54</v>
      </c>
      <c r="C76" s="30" t="s">
        <v>39</v>
      </c>
      <c r="D76" s="30"/>
      <c r="E76" s="30"/>
      <c r="F76" s="30"/>
      <c r="G76" s="31">
        <v>269.95</v>
      </c>
      <c r="H76" s="55"/>
      <c r="I76" s="14"/>
      <c r="J76"/>
      <c r="K76" s="14"/>
      <c r="L76"/>
      <c r="M76" s="14"/>
    </row>
    <row r="77" spans="2:13" s="5" customFormat="1" ht="12.75">
      <c r="B77" s="29"/>
      <c r="C77" s="30" t="s">
        <v>36</v>
      </c>
      <c r="D77" s="30"/>
      <c r="E77" s="30"/>
      <c r="F77" s="30"/>
      <c r="G77" s="31">
        <v>269.95</v>
      </c>
      <c r="H77" s="55"/>
      <c r="I77" s="14"/>
      <c r="J77"/>
      <c r="K77" s="14"/>
      <c r="L77"/>
      <c r="M77" s="14"/>
    </row>
    <row r="78" spans="2:13" s="5" customFormat="1" ht="12.75">
      <c r="B78" s="29"/>
      <c r="C78" s="30" t="s">
        <v>37</v>
      </c>
      <c r="D78" s="30"/>
      <c r="E78" s="30"/>
      <c r="F78" s="30"/>
      <c r="G78" s="31">
        <v>269.95</v>
      </c>
      <c r="H78" s="55"/>
      <c r="I78" s="14"/>
      <c r="J78"/>
      <c r="K78" s="14"/>
      <c r="L78"/>
      <c r="M78" s="14"/>
    </row>
    <row r="79" spans="2:13" s="5" customFormat="1" ht="12.75">
      <c r="B79" s="29"/>
      <c r="C79" s="30" t="s">
        <v>38</v>
      </c>
      <c r="D79" s="30"/>
      <c r="E79" s="30"/>
      <c r="F79" s="30"/>
      <c r="G79" s="31">
        <v>269.95</v>
      </c>
      <c r="H79" s="55"/>
      <c r="I79" s="14"/>
      <c r="J79"/>
      <c r="K79" s="14"/>
      <c r="L79"/>
      <c r="M79" s="14"/>
    </row>
    <row r="80" spans="2:12" ht="13.5" thickBot="1">
      <c r="B80" s="12"/>
      <c r="C80" s="13"/>
      <c r="D80" s="13"/>
      <c r="E80" s="13"/>
      <c r="F80" s="13"/>
      <c r="G80" s="14"/>
      <c r="H80" s="14"/>
      <c r="I80" s="14"/>
      <c r="J80" s="14"/>
      <c r="K80" s="14"/>
      <c r="L80" s="15"/>
    </row>
    <row r="81" spans="2:12" s="40" customFormat="1" ht="16.5" thickBot="1">
      <c r="B81" s="41"/>
      <c r="C81" s="42" t="s">
        <v>40</v>
      </c>
      <c r="D81" s="42"/>
      <c r="E81" s="42"/>
      <c r="F81" s="42"/>
      <c r="G81" s="43">
        <f aca="true" t="shared" si="0" ref="G81:L81">G18+G34</f>
        <v>193514.37</v>
      </c>
      <c r="H81" s="43">
        <f t="shared" si="0"/>
        <v>44169.25</v>
      </c>
      <c r="I81" s="43">
        <f t="shared" si="0"/>
        <v>4416.925</v>
      </c>
      <c r="J81" s="44">
        <f t="shared" si="0"/>
        <v>39752.325</v>
      </c>
      <c r="K81" s="43">
        <f t="shared" si="0"/>
        <v>-26649.690000000002</v>
      </c>
      <c r="L81" s="44">
        <f t="shared" si="0"/>
        <v>-127112.355</v>
      </c>
    </row>
    <row r="83" ht="12.75">
      <c r="B83" t="s">
        <v>3</v>
      </c>
    </row>
    <row r="85" ht="12.75">
      <c r="B85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7"/>
  <sheetViews>
    <sheetView tabSelected="1" workbookViewId="0" topLeftCell="D37">
      <selection activeCell="G69" sqref="G69:G7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1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52</v>
      </c>
    </row>
    <row r="3" s="1" customFormat="1" ht="14.25"/>
    <row r="4" s="1" customFormat="1" ht="14.25">
      <c r="E4" s="1" t="s">
        <v>1</v>
      </c>
    </row>
    <row r="5" s="1" customFormat="1" ht="14.25"/>
    <row r="6" spans="2:11" s="1" customFormat="1" ht="15">
      <c r="B6" s="2" t="s">
        <v>5</v>
      </c>
      <c r="C6" s="2"/>
      <c r="D6" s="2"/>
      <c r="E6" s="2"/>
      <c r="I6" s="4"/>
      <c r="J6" s="4"/>
      <c r="K6" s="4"/>
    </row>
    <row r="7" spans="2:5" s="1" customFormat="1" ht="15">
      <c r="B7" s="2" t="s">
        <v>6</v>
      </c>
      <c r="C7" s="2"/>
      <c r="D7" s="2"/>
      <c r="E7" s="2"/>
    </row>
    <row r="8" spans="2:11" s="1" customFormat="1" ht="15">
      <c r="B8" s="2" t="s">
        <v>71</v>
      </c>
      <c r="C8" s="2"/>
      <c r="E8" s="2"/>
      <c r="I8" s="4"/>
      <c r="J8" s="4"/>
      <c r="K8" s="4"/>
    </row>
    <row r="9" ht="13.5" thickBot="1"/>
    <row r="10" spans="2:12" ht="12.75">
      <c r="B10" s="8" t="s">
        <v>7</v>
      </c>
      <c r="C10" s="9" t="s">
        <v>2</v>
      </c>
      <c r="D10" s="9"/>
      <c r="E10" s="9"/>
      <c r="F10" s="9"/>
      <c r="G10" s="10" t="s">
        <v>8</v>
      </c>
      <c r="H10" s="10" t="s">
        <v>9</v>
      </c>
      <c r="I10" s="10" t="s">
        <v>10</v>
      </c>
      <c r="J10" s="10" t="s">
        <v>11</v>
      </c>
      <c r="K10" s="10" t="s">
        <v>42</v>
      </c>
      <c r="L10" s="11" t="s">
        <v>41</v>
      </c>
    </row>
    <row r="11" spans="2:12" ht="12.75">
      <c r="B11" s="12"/>
      <c r="C11" s="13"/>
      <c r="D11" s="13"/>
      <c r="E11" s="13"/>
      <c r="F11" s="13"/>
      <c r="G11" s="14" t="s">
        <v>12</v>
      </c>
      <c r="H11" s="14" t="s">
        <v>13</v>
      </c>
      <c r="I11" s="14" t="s">
        <v>14</v>
      </c>
      <c r="J11" s="14" t="s">
        <v>15</v>
      </c>
      <c r="K11" s="14" t="s">
        <v>72</v>
      </c>
      <c r="L11" s="15" t="s">
        <v>43</v>
      </c>
    </row>
    <row r="12" spans="2:12" ht="12.75">
      <c r="B12" s="12"/>
      <c r="C12" s="13"/>
      <c r="D12" s="13"/>
      <c r="E12" s="13"/>
      <c r="F12" s="13"/>
      <c r="G12" s="14"/>
      <c r="H12" s="14" t="s">
        <v>12</v>
      </c>
      <c r="I12" s="14" t="s">
        <v>16</v>
      </c>
      <c r="J12" s="14" t="s">
        <v>17</v>
      </c>
      <c r="K12" s="14" t="s">
        <v>44</v>
      </c>
      <c r="L12" s="15"/>
    </row>
    <row r="13" spans="2:12" ht="12.75">
      <c r="B13" s="12"/>
      <c r="C13" s="13"/>
      <c r="D13" s="13"/>
      <c r="E13" s="13"/>
      <c r="F13" s="13"/>
      <c r="G13" s="14"/>
      <c r="H13" s="14"/>
      <c r="I13" s="14"/>
      <c r="J13" s="14"/>
      <c r="K13" s="14" t="s">
        <v>45</v>
      </c>
      <c r="L13" s="15"/>
    </row>
    <row r="14" spans="2:12" ht="13.5" thickBot="1">
      <c r="B14" s="16"/>
      <c r="C14" s="17"/>
      <c r="D14" s="17"/>
      <c r="E14" s="17"/>
      <c r="F14" s="17"/>
      <c r="G14" s="18"/>
      <c r="H14" s="18"/>
      <c r="I14" s="18"/>
      <c r="J14" s="18"/>
      <c r="K14" s="18" t="s">
        <v>46</v>
      </c>
      <c r="L14" s="19"/>
    </row>
    <row r="15" spans="2:12" ht="13.5" thickBot="1">
      <c r="B15" s="16"/>
      <c r="C15" s="17"/>
      <c r="D15" s="17"/>
      <c r="E15" s="17"/>
      <c r="F15" s="17"/>
      <c r="G15" s="18"/>
      <c r="H15" s="18"/>
      <c r="I15" s="18"/>
      <c r="J15" s="18"/>
      <c r="K15" s="18"/>
      <c r="L15" s="19"/>
    </row>
    <row r="16" spans="2:12" ht="13.5" thickBot="1">
      <c r="B16" s="20">
        <v>1</v>
      </c>
      <c r="C16" s="21"/>
      <c r="D16" s="21"/>
      <c r="E16" s="21">
        <v>2</v>
      </c>
      <c r="F16" s="21"/>
      <c r="G16" s="22">
        <v>3</v>
      </c>
      <c r="H16" s="22">
        <v>4</v>
      </c>
      <c r="I16" s="22">
        <v>5</v>
      </c>
      <c r="J16" s="22">
        <v>6</v>
      </c>
      <c r="K16" s="22">
        <v>7</v>
      </c>
      <c r="L16" s="23">
        <v>8</v>
      </c>
    </row>
    <row r="17" spans="2:12" ht="13.5" thickBot="1">
      <c r="B17" s="12"/>
      <c r="C17" s="13"/>
      <c r="D17" s="13"/>
      <c r="E17" s="13"/>
      <c r="F17" s="13"/>
      <c r="G17" s="14"/>
      <c r="H17" s="14"/>
      <c r="I17" s="14" t="s">
        <v>18</v>
      </c>
      <c r="J17" s="14" t="s">
        <v>19</v>
      </c>
      <c r="K17" s="14"/>
      <c r="L17" s="15" t="s">
        <v>47</v>
      </c>
    </row>
    <row r="18" spans="2:12" s="2" customFormat="1" ht="15.75" thickBot="1">
      <c r="B18" s="24">
        <v>1</v>
      </c>
      <c r="C18" s="25" t="s">
        <v>20</v>
      </c>
      <c r="D18" s="25"/>
      <c r="E18" s="25"/>
      <c r="F18" s="25"/>
      <c r="G18" s="26">
        <f>SUM(G19:G33)</f>
        <v>21069.09</v>
      </c>
      <c r="H18" s="24">
        <v>21932.83</v>
      </c>
      <c r="I18" s="27">
        <f>H18*10%</f>
        <v>2193.2830000000004</v>
      </c>
      <c r="J18" s="27">
        <f>H18-I18</f>
        <v>19739.547000000002</v>
      </c>
      <c r="K18" s="27">
        <v>128245.1</v>
      </c>
      <c r="L18" s="28">
        <f>J18-K18-G18</f>
        <v>-129574.643</v>
      </c>
    </row>
    <row r="19" spans="2:12" s="5" customFormat="1" ht="12.75">
      <c r="B19" s="29"/>
      <c r="C19" s="30" t="s">
        <v>74</v>
      </c>
      <c r="D19" s="30"/>
      <c r="E19" s="30"/>
      <c r="F19" s="30"/>
      <c r="G19" s="31"/>
      <c r="H19" s="31"/>
      <c r="I19" s="31"/>
      <c r="J19" s="31"/>
      <c r="K19" s="31"/>
      <c r="L19" s="32"/>
    </row>
    <row r="20" spans="2:12" ht="12.75">
      <c r="B20" s="12">
        <v>1</v>
      </c>
      <c r="C20" s="13" t="s">
        <v>75</v>
      </c>
      <c r="D20" s="13"/>
      <c r="E20" s="13"/>
      <c r="F20" s="13"/>
      <c r="G20" s="14">
        <v>20572.44</v>
      </c>
      <c r="H20" s="14"/>
      <c r="I20" s="14"/>
      <c r="J20" s="14"/>
      <c r="K20" s="14"/>
      <c r="L20" s="15"/>
    </row>
    <row r="21" spans="2:12" s="6" customFormat="1" ht="12.75">
      <c r="B21" s="58"/>
      <c r="C21" s="53" t="s">
        <v>76</v>
      </c>
      <c r="D21" s="53"/>
      <c r="E21" s="53"/>
      <c r="F21" s="53"/>
      <c r="G21" s="46"/>
      <c r="H21" s="46"/>
      <c r="I21" s="46"/>
      <c r="J21" s="46"/>
      <c r="K21" s="46"/>
      <c r="L21" s="47"/>
    </row>
    <row r="22" spans="2:12" s="6" customFormat="1" ht="12.75">
      <c r="B22" s="58"/>
      <c r="C22" s="53" t="s">
        <v>77</v>
      </c>
      <c r="D22" s="53"/>
      <c r="E22" s="53"/>
      <c r="F22" s="53"/>
      <c r="G22" s="46"/>
      <c r="H22" s="46"/>
      <c r="I22" s="46"/>
      <c r="J22" s="46"/>
      <c r="K22" s="46"/>
      <c r="L22" s="47"/>
    </row>
    <row r="23" spans="2:12" s="6" customFormat="1" ht="12.75">
      <c r="B23" s="58">
        <v>2</v>
      </c>
      <c r="C23" s="53" t="s">
        <v>78</v>
      </c>
      <c r="D23" s="53"/>
      <c r="E23" s="53"/>
      <c r="F23" s="53"/>
      <c r="G23" s="46">
        <v>496.65</v>
      </c>
      <c r="H23" s="46"/>
      <c r="I23" s="46"/>
      <c r="J23" s="46"/>
      <c r="K23" s="46"/>
      <c r="L23" s="47"/>
    </row>
    <row r="24" spans="2:12" s="6" customFormat="1" ht="12.75">
      <c r="B24" s="58"/>
      <c r="C24" s="53"/>
      <c r="D24" s="53"/>
      <c r="E24" s="53"/>
      <c r="F24" s="53"/>
      <c r="G24" s="46"/>
      <c r="H24" s="46"/>
      <c r="I24" s="46"/>
      <c r="J24" s="46"/>
      <c r="K24" s="46"/>
      <c r="L24" s="47"/>
    </row>
    <row r="25" spans="2:12" s="6" customFormat="1" ht="12.75">
      <c r="B25" s="58"/>
      <c r="C25" s="53"/>
      <c r="D25" s="53"/>
      <c r="E25" s="53"/>
      <c r="F25" s="53"/>
      <c r="G25" s="46"/>
      <c r="H25" s="46"/>
      <c r="I25" s="46"/>
      <c r="J25" s="46"/>
      <c r="K25" s="46"/>
      <c r="L25" s="47"/>
    </row>
    <row r="26" spans="2:12" s="6" customFormat="1" ht="12.75">
      <c r="B26" s="58"/>
      <c r="C26" s="53"/>
      <c r="D26" s="53"/>
      <c r="E26" s="53"/>
      <c r="F26" s="53"/>
      <c r="G26" s="46"/>
      <c r="H26" s="46"/>
      <c r="I26" s="46"/>
      <c r="J26" s="46"/>
      <c r="K26" s="46"/>
      <c r="L26" s="47"/>
    </row>
    <row r="27" spans="2:12" s="6" customFormat="1" ht="12.75">
      <c r="B27" s="58"/>
      <c r="C27" s="53"/>
      <c r="D27" s="53"/>
      <c r="E27" s="53"/>
      <c r="F27" s="53"/>
      <c r="G27" s="46"/>
      <c r="H27" s="46"/>
      <c r="I27" s="46"/>
      <c r="J27" s="46"/>
      <c r="K27" s="46"/>
      <c r="L27" s="47"/>
    </row>
    <row r="28" spans="2:12" s="5" customFormat="1" ht="12.75">
      <c r="B28" s="29"/>
      <c r="C28" s="30"/>
      <c r="D28" s="30"/>
      <c r="E28" s="30"/>
      <c r="F28" s="30"/>
      <c r="G28" s="31"/>
      <c r="H28" s="31"/>
      <c r="I28" s="31"/>
      <c r="J28" s="31"/>
      <c r="K28" s="31"/>
      <c r="L28" s="32"/>
    </row>
    <row r="29" spans="2:12" s="6" customFormat="1" ht="12.75">
      <c r="B29" s="58"/>
      <c r="C29" s="53"/>
      <c r="D29" s="53"/>
      <c r="E29" s="53"/>
      <c r="F29" s="53"/>
      <c r="G29" s="46"/>
      <c r="H29" s="46"/>
      <c r="I29" s="46"/>
      <c r="J29" s="46"/>
      <c r="K29" s="46"/>
      <c r="L29" s="47"/>
    </row>
    <row r="30" spans="2:12" s="6" customFormat="1" ht="12.75">
      <c r="B30" s="58"/>
      <c r="C30" s="53"/>
      <c r="D30" s="53"/>
      <c r="E30" s="53"/>
      <c r="F30" s="53"/>
      <c r="G30" s="46"/>
      <c r="H30" s="46"/>
      <c r="I30" s="46"/>
      <c r="J30" s="46"/>
      <c r="K30" s="46"/>
      <c r="L30" s="47"/>
    </row>
    <row r="31" spans="2:12" s="6" customFormat="1" ht="12.75">
      <c r="B31" s="58"/>
      <c r="C31" s="53"/>
      <c r="D31" s="53"/>
      <c r="E31" s="53"/>
      <c r="F31" s="53"/>
      <c r="G31" s="46"/>
      <c r="H31" s="46"/>
      <c r="I31" s="46"/>
      <c r="J31" s="46"/>
      <c r="K31" s="46"/>
      <c r="L31" s="47"/>
    </row>
    <row r="32" spans="2:12" s="6" customFormat="1" ht="12.75">
      <c r="B32" s="58"/>
      <c r="C32" s="53"/>
      <c r="D32" s="53"/>
      <c r="E32" s="53"/>
      <c r="F32" s="53"/>
      <c r="G32" s="46"/>
      <c r="H32" s="46"/>
      <c r="I32" s="46"/>
      <c r="J32" s="46"/>
      <c r="K32" s="46"/>
      <c r="L32" s="47"/>
    </row>
    <row r="33" spans="2:12" ht="13.5" thickBot="1">
      <c r="B33" s="12"/>
      <c r="C33" s="13"/>
      <c r="D33" s="13"/>
      <c r="E33" s="13"/>
      <c r="F33" s="13"/>
      <c r="G33" s="14"/>
      <c r="H33" s="14"/>
      <c r="I33" s="14"/>
      <c r="J33" s="14"/>
      <c r="K33" s="14"/>
      <c r="L33" s="15"/>
    </row>
    <row r="34" spans="2:12" s="2" customFormat="1" ht="15.75" thickBot="1">
      <c r="B34" s="24">
        <v>2</v>
      </c>
      <c r="C34" s="25" t="s">
        <v>21</v>
      </c>
      <c r="D34" s="25"/>
      <c r="E34" s="25"/>
      <c r="F34" s="25"/>
      <c r="G34" s="26">
        <f>G48+G50+G64+G67</f>
        <v>16747.77</v>
      </c>
      <c r="H34" s="25">
        <v>22236.42</v>
      </c>
      <c r="I34" s="35">
        <f>H34*10%</f>
        <v>2223.642</v>
      </c>
      <c r="J34" s="27">
        <f>H34-I34</f>
        <v>20012.778</v>
      </c>
      <c r="K34" s="36">
        <v>-1132.75</v>
      </c>
      <c r="L34" s="28">
        <f>J34-K34-G34</f>
        <v>4397.757999999998</v>
      </c>
    </row>
    <row r="35" spans="2:12" s="5" customFormat="1" ht="12.75">
      <c r="B35" s="29"/>
      <c r="C35" s="30" t="s">
        <v>79</v>
      </c>
      <c r="D35" s="30"/>
      <c r="E35" s="30"/>
      <c r="F35" s="30"/>
      <c r="G35" s="31"/>
      <c r="H35" s="31"/>
      <c r="I35" s="31"/>
      <c r="J35" s="31"/>
      <c r="K35" s="31"/>
      <c r="L35" s="32"/>
    </row>
    <row r="36" spans="2:12" s="6" customFormat="1" ht="12.75">
      <c r="B36" s="58">
        <v>1</v>
      </c>
      <c r="C36" s="53" t="s">
        <v>80</v>
      </c>
      <c r="D36" s="53"/>
      <c r="E36" s="53"/>
      <c r="F36" s="53"/>
      <c r="G36">
        <v>752.57</v>
      </c>
      <c r="H36" s="46"/>
      <c r="I36" s="46"/>
      <c r="J36" s="46"/>
      <c r="K36" s="46"/>
      <c r="L36" s="47"/>
    </row>
    <row r="37" spans="2:12" s="5" customFormat="1" ht="12.75">
      <c r="B37" s="29"/>
      <c r="C37" s="30" t="s">
        <v>94</v>
      </c>
      <c r="D37" s="30"/>
      <c r="E37" s="30"/>
      <c r="F37" s="30"/>
      <c r="G37" s="31"/>
      <c r="H37" s="30"/>
      <c r="I37" s="31"/>
      <c r="J37" s="31"/>
      <c r="K37" s="31"/>
      <c r="L37" s="32"/>
    </row>
    <row r="38" spans="2:12" s="6" customFormat="1" ht="12.75">
      <c r="B38" s="58">
        <v>1</v>
      </c>
      <c r="C38" s="53" t="s">
        <v>95</v>
      </c>
      <c r="D38" s="53"/>
      <c r="E38" s="53"/>
      <c r="F38" s="53"/>
      <c r="G38" s="46">
        <v>2870.91</v>
      </c>
      <c r="H38" s="53"/>
      <c r="I38" s="46"/>
      <c r="J38" s="46"/>
      <c r="K38" s="46"/>
      <c r="L38" s="47"/>
    </row>
    <row r="39" spans="2:12" s="5" customFormat="1" ht="12.75">
      <c r="B39" s="29"/>
      <c r="C39" s="30" t="s">
        <v>96</v>
      </c>
      <c r="D39" s="30"/>
      <c r="E39" s="30"/>
      <c r="F39" s="30"/>
      <c r="G39" s="55"/>
      <c r="H39" s="31"/>
      <c r="I39" s="51"/>
      <c r="J39" s="31"/>
      <c r="K39" s="31"/>
      <c r="L39" s="32"/>
    </row>
    <row r="40" spans="2:12" ht="12.75">
      <c r="B40" s="12">
        <v>1</v>
      </c>
      <c r="C40" s="59" t="s">
        <v>97</v>
      </c>
      <c r="D40" s="13"/>
      <c r="E40" s="13"/>
      <c r="F40" s="13"/>
      <c r="G40" s="48">
        <v>1061.97</v>
      </c>
      <c r="H40" s="14"/>
      <c r="I40" s="49"/>
      <c r="J40" s="14"/>
      <c r="K40" s="14"/>
      <c r="L40" s="15"/>
    </row>
    <row r="41" spans="2:12" s="6" customFormat="1" ht="12.75">
      <c r="B41" s="58">
        <v>2</v>
      </c>
      <c r="C41" s="59" t="s">
        <v>98</v>
      </c>
      <c r="D41" s="53"/>
      <c r="E41" s="53"/>
      <c r="F41" s="53"/>
      <c r="G41" s="46">
        <v>1265.11</v>
      </c>
      <c r="H41" s="46"/>
      <c r="I41" s="46"/>
      <c r="J41" s="46"/>
      <c r="K41" s="46"/>
      <c r="L41" s="47"/>
    </row>
    <row r="42" spans="2:12" s="6" customFormat="1" ht="12.75">
      <c r="B42" s="58"/>
      <c r="C42" s="53" t="s">
        <v>99</v>
      </c>
      <c r="D42" s="53"/>
      <c r="E42" s="53"/>
      <c r="F42" s="53"/>
      <c r="G42" s="46"/>
      <c r="H42" s="46"/>
      <c r="I42" s="46"/>
      <c r="J42" s="46"/>
      <c r="K42" s="46"/>
      <c r="L42" s="47"/>
    </row>
    <row r="43" spans="2:12" ht="12.75">
      <c r="B43" s="12"/>
      <c r="C43" s="13"/>
      <c r="D43" s="13"/>
      <c r="E43" s="13"/>
      <c r="F43" s="13"/>
      <c r="G43" s="14"/>
      <c r="H43" s="14"/>
      <c r="I43" s="14"/>
      <c r="J43" s="14"/>
      <c r="K43" s="14"/>
      <c r="L43" s="15"/>
    </row>
    <row r="44" spans="2:12" s="5" customFormat="1" ht="12.75">
      <c r="B44" s="29"/>
      <c r="C44" s="34"/>
      <c r="D44" s="30"/>
      <c r="E44" s="30"/>
      <c r="F44" s="30"/>
      <c r="G44" s="31"/>
      <c r="H44" s="31"/>
      <c r="I44" s="31"/>
      <c r="J44" s="31"/>
      <c r="K44" s="31"/>
      <c r="L44" s="32"/>
    </row>
    <row r="45" spans="2:12" ht="12.75">
      <c r="B45" s="12"/>
      <c r="C45" s="13"/>
      <c r="D45" s="13"/>
      <c r="E45" s="13"/>
      <c r="F45" s="13"/>
      <c r="G45" s="14"/>
      <c r="H45" s="14"/>
      <c r="I45" s="14"/>
      <c r="J45" s="14"/>
      <c r="K45" s="14"/>
      <c r="L45" s="15"/>
    </row>
    <row r="46" spans="2:12" ht="12.75">
      <c r="B46" s="12"/>
      <c r="C46" s="33"/>
      <c r="D46" s="13"/>
      <c r="E46" s="13"/>
      <c r="F46" s="13"/>
      <c r="G46" s="14"/>
      <c r="H46" s="14"/>
      <c r="I46" s="14"/>
      <c r="J46" s="14"/>
      <c r="K46" s="14"/>
      <c r="L46" s="15"/>
    </row>
    <row r="47" spans="2:12" s="5" customFormat="1" ht="13.5" thickBot="1">
      <c r="B47" s="29"/>
      <c r="C47" s="30"/>
      <c r="D47" s="30"/>
      <c r="E47" s="30"/>
      <c r="F47" s="30"/>
      <c r="G47" s="31"/>
      <c r="H47" s="31"/>
      <c r="I47" s="31"/>
      <c r="J47" s="31"/>
      <c r="K47" s="31"/>
      <c r="L47" s="32"/>
    </row>
    <row r="48" spans="2:12" s="5" customFormat="1" ht="15.75" thickBot="1">
      <c r="B48" s="29"/>
      <c r="C48" s="34" t="s">
        <v>40</v>
      </c>
      <c r="D48" s="30"/>
      <c r="E48" s="30"/>
      <c r="F48" s="30"/>
      <c r="G48" s="37">
        <f>SUM(G35:G47)</f>
        <v>5950.5599999999995</v>
      </c>
      <c r="H48" s="31"/>
      <c r="I48" s="31"/>
      <c r="J48" s="31"/>
      <c r="K48" s="31"/>
      <c r="L48" s="32"/>
    </row>
    <row r="49" spans="2:12" ht="13.5" thickBot="1">
      <c r="B49" s="12"/>
      <c r="C49" s="13"/>
      <c r="D49" s="13"/>
      <c r="E49" s="13"/>
      <c r="F49" s="13"/>
      <c r="G49" s="14"/>
      <c r="H49" s="14"/>
      <c r="I49" s="14"/>
      <c r="J49" s="14"/>
      <c r="K49" s="14"/>
      <c r="L49" s="15"/>
    </row>
    <row r="50" spans="2:12" s="2" customFormat="1" ht="15.75" thickBot="1">
      <c r="B50" s="24"/>
      <c r="C50" s="25" t="s">
        <v>48</v>
      </c>
      <c r="D50" s="25"/>
      <c r="E50" s="60" t="s">
        <v>49</v>
      </c>
      <c r="F50" s="25"/>
      <c r="G50" s="37">
        <f>SUM(G51:G63)</f>
        <v>9204.95</v>
      </c>
      <c r="H50" s="25"/>
      <c r="I50" s="38"/>
      <c r="J50" s="38"/>
      <c r="K50" s="38"/>
      <c r="L50" s="63"/>
    </row>
    <row r="51" spans="2:15" s="5" customFormat="1" ht="14.25" customHeight="1">
      <c r="B51" s="29" t="s">
        <v>73</v>
      </c>
      <c r="C51" s="30" t="s">
        <v>23</v>
      </c>
      <c r="D51" s="30"/>
      <c r="E51" s="30"/>
      <c r="F51" s="30"/>
      <c r="G51" s="31">
        <v>1164.59</v>
      </c>
      <c r="H51" s="55"/>
      <c r="I51" s="50"/>
      <c r="J51" s="62"/>
      <c r="K51" s="57"/>
      <c r="L51" s="64"/>
      <c r="M51" s="3"/>
      <c r="N51" s="30"/>
      <c r="O51" s="30"/>
    </row>
    <row r="52" spans="2:15" s="5" customFormat="1" ht="15">
      <c r="B52" s="29"/>
      <c r="C52" s="30" t="s">
        <v>24</v>
      </c>
      <c r="D52" s="30"/>
      <c r="E52" s="30"/>
      <c r="F52" s="30"/>
      <c r="G52" s="31">
        <v>1003.88</v>
      </c>
      <c r="H52" s="55"/>
      <c r="I52" s="31"/>
      <c r="J52" s="55"/>
      <c r="K52" s="50"/>
      <c r="L52" s="65"/>
      <c r="M52" s="30"/>
      <c r="N52" s="30"/>
      <c r="O52" s="30"/>
    </row>
    <row r="53" spans="2:15" s="5" customFormat="1" ht="12.75">
      <c r="B53" s="29"/>
      <c r="C53" s="30" t="s">
        <v>25</v>
      </c>
      <c r="D53" s="30"/>
      <c r="E53" s="30"/>
      <c r="F53" s="30"/>
      <c r="G53" s="31">
        <v>1073.48</v>
      </c>
      <c r="H53" s="55"/>
      <c r="I53" s="31"/>
      <c r="J53" s="55"/>
      <c r="K53" s="14"/>
      <c r="L53" s="65"/>
      <c r="M53" s="30"/>
      <c r="N53" s="30"/>
      <c r="O53" s="30"/>
    </row>
    <row r="54" spans="2:12" s="5" customFormat="1" ht="12.75">
      <c r="B54" s="29"/>
      <c r="C54" s="30" t="s">
        <v>26</v>
      </c>
      <c r="D54" s="30"/>
      <c r="E54" s="30"/>
      <c r="F54" s="30"/>
      <c r="G54" s="31">
        <v>1058.72</v>
      </c>
      <c r="H54" s="30"/>
      <c r="I54" s="30"/>
      <c r="J54" s="31"/>
      <c r="K54" s="31"/>
      <c r="L54" s="51"/>
    </row>
    <row r="55" spans="2:12" s="5" customFormat="1" ht="12.75">
      <c r="B55" s="29"/>
      <c r="C55" s="30" t="s">
        <v>27</v>
      </c>
      <c r="D55" s="30"/>
      <c r="E55" s="30"/>
      <c r="F55" s="30"/>
      <c r="G55" s="31">
        <v>1033.41</v>
      </c>
      <c r="H55" s="30"/>
      <c r="I55" s="30"/>
      <c r="J55" s="31"/>
      <c r="K55" s="31"/>
      <c r="L55" s="51"/>
    </row>
    <row r="56" spans="2:12" s="5" customFormat="1" ht="12.75">
      <c r="B56" s="29"/>
      <c r="C56" s="5" t="s">
        <v>28</v>
      </c>
      <c r="D56" s="30"/>
      <c r="E56" s="30"/>
      <c r="F56" s="30"/>
      <c r="G56" s="31">
        <v>898.86</v>
      </c>
      <c r="H56" s="51"/>
      <c r="I56" s="31"/>
      <c r="J56" s="31"/>
      <c r="K56" s="31"/>
      <c r="L56" s="51"/>
    </row>
    <row r="57" spans="2:12" s="5" customFormat="1" ht="12.75">
      <c r="B57" s="29"/>
      <c r="C57" s="5" t="s">
        <v>29</v>
      </c>
      <c r="D57" s="30"/>
      <c r="E57" s="30"/>
      <c r="F57" s="30"/>
      <c r="G57" s="31">
        <v>969.72</v>
      </c>
      <c r="H57" s="51"/>
      <c r="I57" s="31"/>
      <c r="J57" s="31"/>
      <c r="K57" s="31"/>
      <c r="L57" s="51"/>
    </row>
    <row r="58" spans="2:12" s="5" customFormat="1" ht="12.75">
      <c r="B58" s="29"/>
      <c r="C58" s="30" t="s">
        <v>30</v>
      </c>
      <c r="D58" s="30"/>
      <c r="E58" s="30"/>
      <c r="F58" s="30"/>
      <c r="G58" s="31">
        <v>979</v>
      </c>
      <c r="H58" s="51"/>
      <c r="I58" s="31"/>
      <c r="J58" s="31"/>
      <c r="K58" s="31"/>
      <c r="L58" s="51"/>
    </row>
    <row r="59" spans="2:12" s="5" customFormat="1" ht="12.75">
      <c r="B59" s="29"/>
      <c r="C59" s="30" t="s">
        <v>31</v>
      </c>
      <c r="D59" s="30"/>
      <c r="E59" s="30"/>
      <c r="F59" s="30"/>
      <c r="G59" s="31">
        <v>1023.29</v>
      </c>
      <c r="H59" s="51"/>
      <c r="I59" s="31"/>
      <c r="J59" s="31"/>
      <c r="K59" s="31"/>
      <c r="L59" s="51"/>
    </row>
    <row r="60" spans="2:12" s="5" customFormat="1" ht="12.75">
      <c r="B60" s="29"/>
      <c r="C60" s="5" t="s">
        <v>32</v>
      </c>
      <c r="D60" s="30"/>
      <c r="E60" s="30"/>
      <c r="F60" s="30"/>
      <c r="G60" s="31"/>
      <c r="H60" s="51"/>
      <c r="I60" s="31"/>
      <c r="J60" s="31"/>
      <c r="K60" s="31"/>
      <c r="L60" s="51"/>
    </row>
    <row r="61" spans="2:12" s="5" customFormat="1" ht="12.75">
      <c r="B61" s="29"/>
      <c r="C61" s="5" t="s">
        <v>33</v>
      </c>
      <c r="D61" s="30"/>
      <c r="E61" s="30"/>
      <c r="F61" s="30"/>
      <c r="G61" s="31"/>
      <c r="H61" s="51"/>
      <c r="I61" s="31"/>
      <c r="J61" s="31"/>
      <c r="K61" s="31"/>
      <c r="L61" s="51"/>
    </row>
    <row r="62" spans="2:12" s="5" customFormat="1" ht="12.75">
      <c r="B62" s="29"/>
      <c r="C62" s="5" t="s">
        <v>34</v>
      </c>
      <c r="D62" s="30"/>
      <c r="E62" s="30"/>
      <c r="F62" s="30"/>
      <c r="G62" s="31"/>
      <c r="H62" s="51"/>
      <c r="I62" s="31"/>
      <c r="J62" s="31"/>
      <c r="K62" s="31"/>
      <c r="L62" s="51"/>
    </row>
    <row r="63" spans="2:12" s="5" customFormat="1" ht="13.5" thickBot="1">
      <c r="B63" s="29"/>
      <c r="C63" s="30"/>
      <c r="D63" s="30"/>
      <c r="E63" s="30"/>
      <c r="F63" s="30"/>
      <c r="G63" s="61"/>
      <c r="H63" s="30"/>
      <c r="I63" s="30"/>
      <c r="J63" s="31"/>
      <c r="K63" s="61"/>
      <c r="L63" s="51"/>
    </row>
    <row r="64" spans="2:12" s="2" customFormat="1" ht="15.75" thickBot="1">
      <c r="B64" s="24"/>
      <c r="C64" s="25" t="s">
        <v>22</v>
      </c>
      <c r="D64" s="25"/>
      <c r="E64" s="25"/>
      <c r="F64" s="25"/>
      <c r="G64" s="37">
        <f>SUM(G65:G66)</f>
        <v>512.46</v>
      </c>
      <c r="H64" s="25"/>
      <c r="I64" s="38"/>
      <c r="J64" s="38"/>
      <c r="K64" s="38"/>
      <c r="L64" s="39"/>
    </row>
    <row r="65" spans="2:15" s="5" customFormat="1" ht="14.25" customHeight="1">
      <c r="B65" s="29" t="s">
        <v>73</v>
      </c>
      <c r="C65" s="30" t="s">
        <v>23</v>
      </c>
      <c r="D65" s="30"/>
      <c r="E65" s="30"/>
      <c r="F65" s="30"/>
      <c r="G65" s="31">
        <v>352.5</v>
      </c>
      <c r="H65" s="55"/>
      <c r="I65" s="50"/>
      <c r="J65" s="62"/>
      <c r="K65" s="57"/>
      <c r="L65" s="64"/>
      <c r="M65" s="3"/>
      <c r="N65" s="30"/>
      <c r="O65" s="30"/>
    </row>
    <row r="66" spans="2:15" s="5" customFormat="1" ht="15.75" thickBot="1">
      <c r="B66" s="29"/>
      <c r="C66" s="30" t="s">
        <v>24</v>
      </c>
      <c r="D66" s="30"/>
      <c r="E66" s="30"/>
      <c r="F66" s="30"/>
      <c r="G66" s="31">
        <v>159.96</v>
      </c>
      <c r="H66" s="55"/>
      <c r="I66" s="31"/>
      <c r="J66" s="55"/>
      <c r="K66" s="50"/>
      <c r="L66" s="65"/>
      <c r="M66" s="30"/>
      <c r="N66" s="30"/>
      <c r="O66" s="30"/>
    </row>
    <row r="67" spans="2:12" s="2" customFormat="1" ht="15.75" thickBot="1">
      <c r="B67" s="24"/>
      <c r="C67" s="25" t="s">
        <v>35</v>
      </c>
      <c r="D67" s="25"/>
      <c r="E67" s="25"/>
      <c r="F67" s="25"/>
      <c r="G67" s="37">
        <f>SUM(G68:G71)</f>
        <v>1079.8</v>
      </c>
      <c r="H67" s="25"/>
      <c r="I67" s="38"/>
      <c r="J67" s="38"/>
      <c r="K67" s="38"/>
      <c r="L67" s="39"/>
    </row>
    <row r="68" spans="2:13" s="5" customFormat="1" ht="12.75">
      <c r="B68" s="29" t="s">
        <v>73</v>
      </c>
      <c r="C68" s="30" t="s">
        <v>39</v>
      </c>
      <c r="D68" s="30"/>
      <c r="E68" s="30"/>
      <c r="F68" s="30"/>
      <c r="G68" s="31">
        <v>269.95</v>
      </c>
      <c r="H68" s="55"/>
      <c r="I68" s="14"/>
      <c r="J68"/>
      <c r="K68" s="14"/>
      <c r="L68"/>
      <c r="M68" s="14"/>
    </row>
    <row r="69" spans="2:13" s="5" customFormat="1" ht="12.75">
      <c r="B69" s="29"/>
      <c r="C69" s="30" t="s">
        <v>36</v>
      </c>
      <c r="D69" s="30"/>
      <c r="E69" s="30"/>
      <c r="F69" s="30"/>
      <c r="G69" s="31">
        <v>269.95</v>
      </c>
      <c r="H69" s="55"/>
      <c r="I69" s="14"/>
      <c r="J69"/>
      <c r="K69" s="14"/>
      <c r="L69"/>
      <c r="M69" s="14"/>
    </row>
    <row r="70" spans="2:13" s="5" customFormat="1" ht="12.75">
      <c r="B70" s="29"/>
      <c r="C70" s="30" t="s">
        <v>37</v>
      </c>
      <c r="D70" s="30"/>
      <c r="E70" s="30"/>
      <c r="F70" s="30"/>
      <c r="G70" s="31">
        <v>269.95</v>
      </c>
      <c r="H70" s="55"/>
      <c r="I70" s="14"/>
      <c r="J70"/>
      <c r="K70" s="14"/>
      <c r="L70"/>
      <c r="M70" s="14"/>
    </row>
    <row r="71" spans="2:13" s="5" customFormat="1" ht="12.75">
      <c r="B71" s="29"/>
      <c r="C71" s="30" t="s">
        <v>38</v>
      </c>
      <c r="D71" s="30"/>
      <c r="E71" s="30"/>
      <c r="F71" s="30"/>
      <c r="G71" s="31">
        <v>269.95</v>
      </c>
      <c r="H71" s="55"/>
      <c r="I71" s="14"/>
      <c r="J71"/>
      <c r="K71" s="14"/>
      <c r="L71"/>
      <c r="M71" s="14"/>
    </row>
    <row r="72" spans="2:12" ht="13.5" thickBot="1">
      <c r="B72" s="12"/>
      <c r="C72" s="13"/>
      <c r="D72" s="13"/>
      <c r="E72" s="13"/>
      <c r="F72" s="13"/>
      <c r="G72" s="14"/>
      <c r="H72" s="14"/>
      <c r="I72" s="14"/>
      <c r="J72" s="14"/>
      <c r="K72" s="14"/>
      <c r="L72" s="15"/>
    </row>
    <row r="73" spans="2:12" s="40" customFormat="1" ht="16.5" thickBot="1">
      <c r="B73" s="41"/>
      <c r="C73" s="42" t="s">
        <v>40</v>
      </c>
      <c r="D73" s="42"/>
      <c r="E73" s="42"/>
      <c r="F73" s="42"/>
      <c r="G73" s="43">
        <f aca="true" t="shared" si="0" ref="G73:L73">G18+G34</f>
        <v>37816.86</v>
      </c>
      <c r="H73" s="43">
        <f t="shared" si="0"/>
        <v>44169.25</v>
      </c>
      <c r="I73" s="43">
        <f t="shared" si="0"/>
        <v>4416.925</v>
      </c>
      <c r="J73" s="44">
        <f t="shared" si="0"/>
        <v>39752.325</v>
      </c>
      <c r="K73" s="44">
        <f t="shared" si="0"/>
        <v>127112.35</v>
      </c>
      <c r="L73" s="44">
        <f t="shared" si="0"/>
        <v>-125176.885</v>
      </c>
    </row>
    <row r="75" ht="12.75">
      <c r="B75" t="s">
        <v>3</v>
      </c>
    </row>
    <row r="77" ht="12.75">
      <c r="B77" t="s">
        <v>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2014-02-24T06:21:05Z</cp:lastPrinted>
  <dcterms:created xsi:type="dcterms:W3CDTF">1996-10-08T23:32:33Z</dcterms:created>
  <dcterms:modified xsi:type="dcterms:W3CDTF">2014-11-21T12:15:34Z</dcterms:modified>
  <cp:category/>
  <cp:version/>
  <cp:contentType/>
  <cp:contentStatus/>
</cp:coreProperties>
</file>