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<sst xmlns="http://schemas.openxmlformats.org/spreadsheetml/2006/main" count="119" uniqueCount="64">
  <si>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</si>
  <si>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</si>
  <si>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</si>
  <si>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</si>
  <si>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</si>
  <si>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</si>
  <si>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</si>
  <si>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</si>
  <si>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</si>
  <si>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</si>
  <si>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</si>
  <si>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</si>
  <si>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</si>
  <si>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</si>
  <si>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</si>
  <si>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</si>
  <si>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</si>
  <si>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</si>
  <si>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</si>
  <si>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</si>
  <si>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Дератизация :</t>
  </si>
  <si>
    <t>Результат работы</t>
  </si>
  <si>
    <t>Осталось</t>
  </si>
  <si>
    <t>отработать,руб</t>
  </si>
  <si>
    <t>неотработано(-),</t>
  </si>
  <si>
    <t>перевыполнено(+)</t>
  </si>
  <si>
    <t>(гр.6-гр.7-гр.3)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</si>
  <si>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</si>
  <si>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</si>
  <si>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</si>
  <si>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</si>
  <si>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</si>
  <si>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</si>
  <si>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д.17</t>
  </si>
  <si>
    <t>Вывоз ТБО :</t>
  </si>
  <si>
    <t>Январь</t>
  </si>
  <si>
    <t>Февраль</t>
  </si>
  <si>
    <t>Март</t>
  </si>
  <si>
    <t>Апрель</t>
  </si>
  <si>
    <t>Май</t>
  </si>
  <si>
    <t>109,8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</si>
  <si>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</si>
  <si>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</si>
  <si>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</si>
  <si>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</si>
  <si>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</si>
  <si>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</si>
  <si>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</si>
  <si>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</si>
  <si>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</si>
  <si>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</si>
  <si>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</si>
  <si>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2013г</t>
  </si>
  <si>
    <t>Сентябрь 2013г</t>
  </si>
  <si>
    <t>Чистка печных труб - 4шт</t>
  </si>
  <si>
    <t>Материалы для ремонта хоз.построек кв.1</t>
  </si>
  <si>
    <t>за период : январь 2014г - декабрь 2014г</t>
  </si>
  <si>
    <t>2013г :</t>
  </si>
  <si>
    <t>2014г</t>
  </si>
  <si>
    <t xml:space="preserve"> </t>
  </si>
  <si>
    <t>Март 2013г</t>
  </si>
  <si>
    <t>Сминусовано по исполнительному листу</t>
  </si>
  <si>
    <t>за период с мая 2008г по декабрь 2011г</t>
  </si>
  <si>
    <t>с кв.2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</si>
</sst>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2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4">
      <selection activeCell="G29" sqref="G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21</v>
      </c>
      <c r="L10" s="6" t="s">
        <v>22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50</v>
      </c>
      <c r="L11" s="10" t="s">
        <v>23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13</v>
      </c>
      <c r="J12" s="9" t="s">
        <v>14</v>
      </c>
      <c r="K12" s="9" t="s">
        <v>24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15</v>
      </c>
      <c r="J17" s="9" t="s">
        <v>16</v>
      </c>
      <c r="K17" s="9"/>
      <c r="L17" s="10" t="s">
        <v>26</v>
      </c>
    </row>
    <row r="18" spans="2:12" s="2" customFormat="1" ht="15.75" thickBot="1">
      <c r="B18" s="19">
        <v>1</v>
      </c>
      <c r="C18" s="20" t="s">
        <v>17</v>
      </c>
      <c r="D18" s="20"/>
      <c r="E18" s="20"/>
      <c r="F18" s="20"/>
      <c r="G18" s="21">
        <f>SUM(G19:G27)</f>
        <v>14084.25</v>
      </c>
      <c r="H18" s="19">
        <v>7615.68</v>
      </c>
      <c r="I18" s="22">
        <f>H18*10%</f>
        <v>761.5680000000001</v>
      </c>
      <c r="J18" s="22">
        <f>H18-I18</f>
        <v>6854.112</v>
      </c>
      <c r="K18" s="22">
        <v>-6449.04</v>
      </c>
      <c r="L18" s="38">
        <f>J18-K18-G18</f>
        <v>-781.098</v>
      </c>
    </row>
    <row r="19" spans="2:12" ht="12.75">
      <c r="B19" s="23"/>
      <c r="C19" s="24" t="s">
        <v>53</v>
      </c>
      <c r="D19" s="24"/>
      <c r="E19" s="24"/>
      <c r="F19" s="24"/>
      <c r="G19" s="25"/>
      <c r="H19" s="9"/>
      <c r="I19" s="9"/>
      <c r="J19" s="9"/>
      <c r="K19" s="9"/>
      <c r="L19" s="10"/>
    </row>
    <row r="20" spans="2:12" ht="12.75">
      <c r="B20" s="7">
        <v>1</v>
      </c>
      <c r="C20" s="8" t="s">
        <v>55</v>
      </c>
      <c r="D20" s="8"/>
      <c r="E20" s="8"/>
      <c r="F20" s="8"/>
      <c r="G20" s="9">
        <v>14084.25</v>
      </c>
      <c r="H20" s="9"/>
      <c r="I20" s="9"/>
      <c r="J20" s="9"/>
      <c r="K20" s="9"/>
      <c r="L20" s="10"/>
    </row>
    <row r="21" spans="2:12" s="27" customFormat="1" ht="12.75">
      <c r="B21" s="23"/>
      <c r="C21" s="24"/>
      <c r="D21" s="24"/>
      <c r="E21" s="24"/>
      <c r="F21" s="24"/>
      <c r="G21" s="25"/>
      <c r="H21" s="25"/>
      <c r="I21" s="25"/>
      <c r="J21" s="25"/>
      <c r="K21" s="25"/>
      <c r="L21" s="26"/>
    </row>
    <row r="22" spans="2:12" s="32" customFormat="1" ht="12.75">
      <c r="B22" s="28"/>
      <c r="C22" s="29"/>
      <c r="D22" s="29"/>
      <c r="E22" s="29"/>
      <c r="F22" s="29"/>
      <c r="G22" s="30"/>
      <c r="H22" s="30"/>
      <c r="I22" s="30"/>
      <c r="J22" s="30"/>
      <c r="K22" s="30"/>
      <c r="L22" s="31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7" customFormat="1" ht="12.75">
      <c r="B24" s="23"/>
      <c r="C24" s="24"/>
      <c r="D24" s="24"/>
      <c r="E24" s="24"/>
      <c r="F24" s="24"/>
      <c r="G24" s="25"/>
      <c r="H24" s="25"/>
      <c r="I24" s="25"/>
      <c r="J24" s="25"/>
      <c r="K24" s="25"/>
      <c r="L24" s="26"/>
    </row>
    <row r="25" spans="2:12" ht="12.75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ht="12.75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18</v>
      </c>
      <c r="D28" s="20"/>
      <c r="E28" s="20"/>
      <c r="F28" s="20"/>
      <c r="G28" s="21">
        <f>G36+G38+G52</f>
        <v>16804.53</v>
      </c>
      <c r="H28" s="20">
        <v>7721.04</v>
      </c>
      <c r="I28" s="39">
        <f>H28*10%</f>
        <v>772.104</v>
      </c>
      <c r="J28" s="22">
        <f>H28-I28</f>
        <v>6948.936</v>
      </c>
      <c r="K28" s="40">
        <v>-2984.82</v>
      </c>
      <c r="L28" s="38">
        <f>J28-K28-G28</f>
        <v>-6870.773999999999</v>
      </c>
    </row>
    <row r="29" spans="2:12" s="27" customFormat="1" ht="12.75">
      <c r="B29" s="23"/>
      <c r="C29" s="24" t="s">
        <v>53</v>
      </c>
      <c r="D29" s="24"/>
      <c r="E29" s="24"/>
      <c r="F29" s="24"/>
      <c r="G29" s="25"/>
      <c r="H29" s="25"/>
      <c r="I29" s="25"/>
      <c r="J29" s="25"/>
      <c r="K29" s="25"/>
      <c r="L29" s="26"/>
    </row>
    <row r="30" spans="2:12" ht="12.75">
      <c r="B30" s="7">
        <v>1</v>
      </c>
      <c r="C30" s="48" t="s">
        <v>54</v>
      </c>
      <c r="D30" s="8"/>
      <c r="E30" s="8"/>
      <c r="F30" s="8"/>
      <c r="G30" s="9">
        <v>766.05</v>
      </c>
      <c r="H30" s="9"/>
      <c r="I30" s="9"/>
      <c r="J30" s="9"/>
      <c r="K30" s="9"/>
      <c r="L30" s="10"/>
    </row>
    <row r="31" spans="1:12" s="27" customFormat="1" ht="12.75">
      <c r="A31" s="27" t="s">
        <v>59</v>
      </c>
      <c r="B31" s="23"/>
      <c r="C31" s="24" t="s">
        <v>60</v>
      </c>
      <c r="D31" s="24"/>
      <c r="E31" s="24"/>
      <c r="F31" s="24"/>
      <c r="G31" s="25"/>
      <c r="H31" s="25"/>
      <c r="I31" s="25"/>
      <c r="J31" s="25"/>
      <c r="K31" s="25"/>
      <c r="L31" s="26"/>
    </row>
    <row r="32" spans="2:12" ht="12.75">
      <c r="B32" s="7">
        <v>1</v>
      </c>
      <c r="C32" s="41" t="s">
        <v>61</v>
      </c>
      <c r="D32" s="8"/>
      <c r="E32" s="8"/>
      <c r="F32" s="8"/>
      <c r="G32" s="9">
        <v>12511.39</v>
      </c>
      <c r="H32" s="47"/>
      <c r="I32" s="9"/>
      <c r="J32" s="9"/>
      <c r="K32" s="9"/>
      <c r="L32" s="10"/>
    </row>
    <row r="33" spans="2:12" ht="12.75">
      <c r="B33" s="7"/>
      <c r="C33" s="41" t="s">
        <v>62</v>
      </c>
      <c r="D33" s="8"/>
      <c r="E33" s="8"/>
      <c r="F33" s="8"/>
      <c r="G33" s="9"/>
      <c r="H33" s="47"/>
      <c r="I33" s="9"/>
      <c r="J33" s="9"/>
      <c r="K33" s="9"/>
      <c r="L33" s="10"/>
    </row>
    <row r="34" spans="2:12" ht="12.75">
      <c r="B34" s="7"/>
      <c r="C34" s="41" t="s">
        <v>63</v>
      </c>
      <c r="D34" s="8"/>
      <c r="E34" s="8"/>
      <c r="F34" s="8"/>
      <c r="G34" s="9"/>
      <c r="H34" s="47"/>
      <c r="I34" s="9"/>
      <c r="J34" s="9"/>
      <c r="K34" s="9"/>
      <c r="L34" s="10"/>
    </row>
    <row r="35" spans="2:12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ht="15.75" thickBot="1">
      <c r="B36" s="7"/>
      <c r="C36" s="41" t="s">
        <v>19</v>
      </c>
      <c r="D36" s="8"/>
      <c r="E36" s="8"/>
      <c r="F36" s="8"/>
      <c r="G36" s="33">
        <f>SUM(G29:G35)</f>
        <v>13277.439999999999</v>
      </c>
      <c r="H36" s="9"/>
      <c r="I36" s="9"/>
      <c r="J36" s="9"/>
      <c r="K36" s="9"/>
      <c r="L36" s="10"/>
    </row>
    <row r="37" spans="2:12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2" customFormat="1" ht="15.75" thickBot="1">
      <c r="B38" s="19"/>
      <c r="C38" s="20" t="s">
        <v>34</v>
      </c>
      <c r="D38" s="20"/>
      <c r="E38" s="45" t="s">
        <v>40</v>
      </c>
      <c r="F38" s="20"/>
      <c r="G38" s="33">
        <f>SUM(G39:G51)</f>
        <v>3246.01</v>
      </c>
      <c r="H38" s="20"/>
      <c r="I38" s="42"/>
      <c r="J38" s="42"/>
      <c r="K38" s="42"/>
      <c r="L38" s="43"/>
    </row>
    <row r="39" spans="2:12" s="27" customFormat="1" ht="12.75">
      <c r="B39" s="23" t="s">
        <v>51</v>
      </c>
      <c r="C39" s="27" t="s">
        <v>35</v>
      </c>
      <c r="E39" s="24"/>
      <c r="F39" s="24"/>
      <c r="G39" s="25">
        <v>337.09</v>
      </c>
      <c r="H39" s="25"/>
      <c r="I39" s="25"/>
      <c r="J39" s="25"/>
      <c r="K39" s="25"/>
      <c r="L39" s="26"/>
    </row>
    <row r="40" spans="2:12" s="27" customFormat="1" ht="12.75">
      <c r="B40" s="46"/>
      <c r="C40" s="27" t="s">
        <v>36</v>
      </c>
      <c r="E40" s="24"/>
      <c r="F40" s="24"/>
      <c r="G40" s="25">
        <v>217.07</v>
      </c>
      <c r="H40" s="25"/>
      <c r="I40" s="25"/>
      <c r="J40" s="25"/>
      <c r="K40" s="25"/>
      <c r="L40" s="26"/>
    </row>
    <row r="41" spans="2:12" s="27" customFormat="1" ht="12.75">
      <c r="B41" s="23"/>
      <c r="C41" s="27" t="s">
        <v>37</v>
      </c>
      <c r="D41" s="24"/>
      <c r="E41" s="24"/>
      <c r="F41" s="24"/>
      <c r="G41" s="25">
        <v>267.91</v>
      </c>
      <c r="H41" s="25"/>
      <c r="I41" s="25"/>
      <c r="J41" s="25"/>
      <c r="K41" s="25"/>
      <c r="L41" s="26"/>
    </row>
    <row r="42" spans="2:12" s="27" customFormat="1" ht="12.75">
      <c r="B42" s="23"/>
      <c r="C42" s="27" t="s">
        <v>38</v>
      </c>
      <c r="D42" s="24"/>
      <c r="E42" s="24"/>
      <c r="F42" s="24"/>
      <c r="G42" s="25">
        <v>270.33</v>
      </c>
      <c r="H42" s="25"/>
      <c r="I42" s="25"/>
      <c r="J42" s="25"/>
      <c r="K42" s="25"/>
      <c r="L42" s="26"/>
    </row>
    <row r="43" spans="2:12" s="27" customFormat="1" ht="12.75">
      <c r="B43" s="23"/>
      <c r="C43" s="27" t="s">
        <v>39</v>
      </c>
      <c r="D43" s="24"/>
      <c r="E43" s="24"/>
      <c r="F43" s="24"/>
      <c r="G43" s="25">
        <v>284.16</v>
      </c>
      <c r="H43" s="25"/>
      <c r="I43" s="25"/>
      <c r="J43" s="25"/>
      <c r="K43" s="25"/>
      <c r="L43" s="26"/>
    </row>
    <row r="44" spans="2:12" s="27" customFormat="1" ht="12.75">
      <c r="B44" s="23"/>
      <c r="C44" s="27" t="s">
        <v>41</v>
      </c>
      <c r="D44" s="24"/>
      <c r="E44" s="24"/>
      <c r="F44" s="24"/>
      <c r="G44" s="25">
        <v>244.2</v>
      </c>
      <c r="H44" s="25"/>
      <c r="I44" s="25"/>
      <c r="J44" s="25"/>
      <c r="K44" s="25"/>
      <c r="L44" s="26"/>
    </row>
    <row r="45" spans="2:12" s="27" customFormat="1" ht="12.75">
      <c r="B45" s="23"/>
      <c r="C45" s="27" t="s">
        <v>42</v>
      </c>
      <c r="D45" s="24"/>
      <c r="E45" s="24"/>
      <c r="F45" s="24"/>
      <c r="G45" s="25">
        <v>288.66</v>
      </c>
      <c r="H45" s="25"/>
      <c r="I45" s="25"/>
      <c r="J45" s="25"/>
      <c r="K45" s="25"/>
      <c r="L45" s="26"/>
    </row>
    <row r="46" spans="2:12" s="27" customFormat="1" ht="12.75">
      <c r="B46" s="23"/>
      <c r="C46" s="24" t="s">
        <v>43</v>
      </c>
      <c r="D46" s="24"/>
      <c r="E46" s="24"/>
      <c r="F46" s="24"/>
      <c r="G46" s="25">
        <v>272.96</v>
      </c>
      <c r="H46" s="25"/>
      <c r="I46" s="25"/>
      <c r="J46" s="25"/>
      <c r="K46" s="25"/>
      <c r="L46" s="26"/>
    </row>
    <row r="47" spans="2:12" s="27" customFormat="1" ht="12.75">
      <c r="B47" s="23"/>
      <c r="C47" s="24" t="s">
        <v>44</v>
      </c>
      <c r="D47" s="24"/>
      <c r="E47" s="24"/>
      <c r="F47" s="24"/>
      <c r="G47" s="25">
        <v>243.98</v>
      </c>
      <c r="H47" s="25"/>
      <c r="I47" s="25"/>
      <c r="J47" s="25"/>
      <c r="K47" s="25"/>
      <c r="L47" s="26"/>
    </row>
    <row r="48" spans="2:12" s="27" customFormat="1" ht="12.75">
      <c r="B48" s="23"/>
      <c r="C48" s="27" t="s">
        <v>45</v>
      </c>
      <c r="D48" s="24"/>
      <c r="E48" s="24"/>
      <c r="F48" s="24"/>
      <c r="G48" s="25">
        <v>296.46</v>
      </c>
      <c r="H48" s="25"/>
      <c r="I48" s="25"/>
      <c r="J48" s="25"/>
      <c r="K48" s="25"/>
      <c r="L48" s="26"/>
    </row>
    <row r="49" spans="2:12" s="27" customFormat="1" ht="12.75">
      <c r="B49" s="23"/>
      <c r="C49" s="27" t="s">
        <v>46</v>
      </c>
      <c r="D49" s="24"/>
      <c r="E49" s="24"/>
      <c r="F49" s="24"/>
      <c r="G49" s="25">
        <v>261.65</v>
      </c>
      <c r="H49" s="25"/>
      <c r="I49" s="25"/>
      <c r="J49" s="25"/>
      <c r="K49" s="25"/>
      <c r="L49" s="26"/>
    </row>
    <row r="50" spans="2:12" s="27" customFormat="1" ht="12.75">
      <c r="B50" s="23"/>
      <c r="C50" s="27" t="s">
        <v>47</v>
      </c>
      <c r="D50" s="24"/>
      <c r="E50" s="24"/>
      <c r="F50" s="24"/>
      <c r="G50" s="25">
        <v>261.54</v>
      </c>
      <c r="H50" s="25"/>
      <c r="I50" s="25"/>
      <c r="J50" s="25"/>
      <c r="K50" s="25"/>
      <c r="L50" s="26"/>
    </row>
    <row r="51" spans="2:12" s="27" customFormat="1" ht="13.5" thickBot="1">
      <c r="B51" s="23"/>
      <c r="C51" s="24"/>
      <c r="D51" s="24"/>
      <c r="E51" s="24"/>
      <c r="F51" s="24"/>
      <c r="G51" s="25"/>
      <c r="H51" s="25"/>
      <c r="I51" s="25"/>
      <c r="J51" s="25"/>
      <c r="K51" s="25"/>
      <c r="L51" s="26"/>
    </row>
    <row r="52" spans="2:12" s="2" customFormat="1" ht="15.75" thickBot="1">
      <c r="B52" s="19"/>
      <c r="C52" s="20" t="s">
        <v>20</v>
      </c>
      <c r="D52" s="20"/>
      <c r="E52" s="20"/>
      <c r="F52" s="20"/>
      <c r="G52" s="33">
        <f>SUM(G53:G56)</f>
        <v>281.08</v>
      </c>
      <c r="H52" s="20"/>
      <c r="I52" s="42"/>
      <c r="J52" s="42"/>
      <c r="K52" s="42"/>
      <c r="L52" s="43"/>
    </row>
    <row r="53" spans="2:12" s="27" customFormat="1" ht="12.75">
      <c r="B53" s="23" t="s">
        <v>52</v>
      </c>
      <c r="C53" s="24" t="s">
        <v>27</v>
      </c>
      <c r="D53" s="24"/>
      <c r="E53" s="24"/>
      <c r="F53" s="24"/>
      <c r="G53" s="25">
        <v>70.27</v>
      </c>
      <c r="H53" s="25"/>
      <c r="I53" s="25"/>
      <c r="J53" s="25"/>
      <c r="K53" s="25"/>
      <c r="L53" s="26"/>
    </row>
    <row r="54" spans="2:12" s="27" customFormat="1" ht="12.75">
      <c r="B54" s="23"/>
      <c r="C54" s="24" t="s">
        <v>28</v>
      </c>
      <c r="D54" s="24"/>
      <c r="E54" s="24"/>
      <c r="F54" s="24"/>
      <c r="G54" s="25">
        <v>70.27</v>
      </c>
      <c r="H54" s="25"/>
      <c r="I54" s="25"/>
      <c r="J54" s="25"/>
      <c r="K54" s="25"/>
      <c r="L54" s="26"/>
    </row>
    <row r="55" spans="2:12" s="27" customFormat="1" ht="12.75">
      <c r="B55" s="23"/>
      <c r="C55" s="24" t="s">
        <v>29</v>
      </c>
      <c r="D55" s="24"/>
      <c r="E55" s="24"/>
      <c r="F55" s="24"/>
      <c r="G55" s="25">
        <v>70.27</v>
      </c>
      <c r="H55" s="25"/>
      <c r="I55" s="25"/>
      <c r="J55" s="25"/>
      <c r="K55" s="25"/>
      <c r="L55" s="26"/>
    </row>
    <row r="56" spans="2:12" s="27" customFormat="1" ht="12.75">
      <c r="B56" s="23"/>
      <c r="C56" s="24" t="s">
        <v>30</v>
      </c>
      <c r="D56" s="24"/>
      <c r="E56" s="24"/>
      <c r="F56" s="24"/>
      <c r="G56" s="25">
        <v>70.27</v>
      </c>
      <c r="H56" s="25"/>
      <c r="I56" s="25"/>
      <c r="J56" s="25"/>
      <c r="K56" s="25"/>
      <c r="L56" s="26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37" customFormat="1" ht="16.5" thickBot="1">
      <c r="B58" s="34"/>
      <c r="C58" s="35" t="s">
        <v>19</v>
      </c>
      <c r="D58" s="35"/>
      <c r="E58" s="35"/>
      <c r="F58" s="35"/>
      <c r="G58" s="36">
        <f aca="true" t="shared" si="0" ref="G58:L58">G18+G28</f>
        <v>30888.78</v>
      </c>
      <c r="H58" s="36">
        <f t="shared" si="0"/>
        <v>15336.720000000001</v>
      </c>
      <c r="I58" s="36">
        <f t="shared" si="0"/>
        <v>1533.672</v>
      </c>
      <c r="J58" s="44">
        <f t="shared" si="0"/>
        <v>13803.047999999999</v>
      </c>
      <c r="K58" s="36">
        <f t="shared" si="0"/>
        <v>-9433.86</v>
      </c>
      <c r="L58" s="44">
        <f t="shared" si="0"/>
        <v>-7651.871999999999</v>
      </c>
    </row>
    <row r="60" ht="12.75">
      <c r="B60" t="s">
        <v>31</v>
      </c>
    </row>
    <row r="62" ht="12.75">
      <c r="B62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31">
      <selection activeCell="I50" sqref="I5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21</v>
      </c>
      <c r="L10" s="6" t="s">
        <v>22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57</v>
      </c>
      <c r="L11" s="10" t="s">
        <v>23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13</v>
      </c>
      <c r="J12" s="9" t="s">
        <v>14</v>
      </c>
      <c r="K12" s="9" t="s">
        <v>24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15</v>
      </c>
      <c r="J17" s="9" t="s">
        <v>16</v>
      </c>
      <c r="K17" s="9"/>
      <c r="L17" s="10" t="s">
        <v>26</v>
      </c>
    </row>
    <row r="18" spans="2:12" s="2" customFormat="1" ht="15.75" thickBot="1">
      <c r="B18" s="19">
        <v>1</v>
      </c>
      <c r="C18" s="20" t="s">
        <v>17</v>
      </c>
      <c r="D18" s="20"/>
      <c r="E18" s="20"/>
      <c r="F18" s="20"/>
      <c r="G18" s="21">
        <f>SUM(G19:G27)</f>
        <v>0</v>
      </c>
      <c r="H18" s="19">
        <v>7615.68</v>
      </c>
      <c r="I18" s="22">
        <f>H18*10%</f>
        <v>761.5680000000001</v>
      </c>
      <c r="J18" s="22">
        <f>H18-I18</f>
        <v>6854.112</v>
      </c>
      <c r="K18" s="22">
        <v>781.1</v>
      </c>
      <c r="L18" s="38">
        <f>J18-K18-G18</f>
        <v>6073.012</v>
      </c>
    </row>
    <row r="19" spans="2:12" ht="12.75">
      <c r="B19" s="23"/>
      <c r="C19" s="24"/>
      <c r="D19" s="24"/>
      <c r="E19" s="24"/>
      <c r="F19" s="24"/>
      <c r="G19" s="25"/>
      <c r="H19" s="9"/>
      <c r="I19" s="9"/>
      <c r="J19" s="9"/>
      <c r="K19" s="9"/>
      <c r="L19" s="10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7" customFormat="1" ht="12.75">
      <c r="B21" s="23"/>
      <c r="C21" s="24"/>
      <c r="D21" s="24"/>
      <c r="E21" s="24"/>
      <c r="F21" s="24"/>
      <c r="G21" s="25"/>
      <c r="H21" s="25"/>
      <c r="I21" s="25"/>
      <c r="J21" s="25"/>
      <c r="K21" s="25"/>
      <c r="L21" s="26"/>
    </row>
    <row r="22" spans="2:12" s="32" customFormat="1" ht="12.75">
      <c r="B22" s="28"/>
      <c r="C22" s="29"/>
      <c r="D22" s="29"/>
      <c r="E22" s="29"/>
      <c r="F22" s="29"/>
      <c r="G22" s="30"/>
      <c r="H22" s="30"/>
      <c r="I22" s="30"/>
      <c r="J22" s="30"/>
      <c r="K22" s="30"/>
      <c r="L22" s="31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7" customFormat="1" ht="12.75">
      <c r="B24" s="23"/>
      <c r="C24" s="24"/>
      <c r="D24" s="24"/>
      <c r="E24" s="24"/>
      <c r="F24" s="24"/>
      <c r="G24" s="25"/>
      <c r="H24" s="25"/>
      <c r="I24" s="25"/>
      <c r="J24" s="25"/>
      <c r="K24" s="25"/>
      <c r="L24" s="26"/>
    </row>
    <row r="25" spans="2:12" ht="12.75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ht="12.75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18</v>
      </c>
      <c r="D28" s="20"/>
      <c r="E28" s="20"/>
      <c r="F28" s="20"/>
      <c r="G28" s="21">
        <f>G36+G38+G52</f>
        <v>2677.24</v>
      </c>
      <c r="H28" s="20">
        <v>7721.04</v>
      </c>
      <c r="I28" s="39">
        <f>H28*10%</f>
        <v>772.104</v>
      </c>
      <c r="J28" s="22">
        <f>H28-I28</f>
        <v>6948.936</v>
      </c>
      <c r="K28" s="40">
        <v>6870.77</v>
      </c>
      <c r="L28" s="38">
        <f>J28-K28-G28</f>
        <v>-2599.0740000000005</v>
      </c>
    </row>
    <row r="29" spans="2:12" s="27" customFormat="1" ht="12.75">
      <c r="B29" s="23"/>
      <c r="C29" s="24"/>
      <c r="D29" s="24"/>
      <c r="E29" s="24"/>
      <c r="F29" s="24"/>
      <c r="G29" s="25"/>
      <c r="H29" s="25"/>
      <c r="I29" s="25"/>
      <c r="J29" s="25"/>
      <c r="K29" s="25"/>
      <c r="L29" s="26"/>
    </row>
    <row r="30" spans="2:12" ht="12.75">
      <c r="B30" s="7"/>
      <c r="C30" s="48"/>
      <c r="D30" s="8"/>
      <c r="E30" s="8"/>
      <c r="F30" s="8"/>
      <c r="G30" s="9"/>
      <c r="H30" s="9"/>
      <c r="I30" s="9"/>
      <c r="J30" s="9"/>
      <c r="K30" s="9"/>
      <c r="L30" s="10"/>
    </row>
    <row r="31" spans="2:12" s="27" customFormat="1" ht="12.75">
      <c r="B31" s="23"/>
      <c r="C31" s="24"/>
      <c r="D31" s="24"/>
      <c r="E31" s="24"/>
      <c r="F31" s="24"/>
      <c r="G31" s="25"/>
      <c r="H31" s="25"/>
      <c r="I31" s="25"/>
      <c r="J31" s="25"/>
      <c r="K31" s="25"/>
      <c r="L31" s="26"/>
    </row>
    <row r="32" spans="2:12" s="32" customFormat="1" ht="12.75"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1"/>
    </row>
    <row r="33" spans="2:12" s="32" customFormat="1" ht="12.75"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1"/>
    </row>
    <row r="34" spans="2:12" s="32" customFormat="1" ht="12.75"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1"/>
    </row>
    <row r="35" spans="2:12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10"/>
    </row>
    <row r="36" spans="2:12" ht="15.75" thickBot="1">
      <c r="B36" s="7"/>
      <c r="C36" s="41" t="s">
        <v>19</v>
      </c>
      <c r="D36" s="8"/>
      <c r="E36" s="8"/>
      <c r="F36" s="8"/>
      <c r="G36" s="33">
        <f>SUM(G29:G35)</f>
        <v>0</v>
      </c>
      <c r="H36" s="9"/>
      <c r="I36" s="9"/>
      <c r="J36" s="9"/>
      <c r="K36" s="9"/>
      <c r="L36" s="10"/>
    </row>
    <row r="37" spans="2:12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2" customFormat="1" ht="15.75" thickBot="1">
      <c r="B38" s="19"/>
      <c r="C38" s="20" t="s">
        <v>34</v>
      </c>
      <c r="D38" s="20"/>
      <c r="E38" s="45" t="s">
        <v>40</v>
      </c>
      <c r="F38" s="20"/>
      <c r="G38" s="33">
        <f>SUM(G39:G51)</f>
        <v>2396.16</v>
      </c>
      <c r="H38" s="20"/>
      <c r="I38" s="42"/>
      <c r="J38" s="42"/>
      <c r="K38" s="42"/>
      <c r="L38" s="43"/>
    </row>
    <row r="39" spans="2:12" s="27" customFormat="1" ht="12.75">
      <c r="B39" s="23" t="s">
        <v>58</v>
      </c>
      <c r="C39" s="27" t="s">
        <v>35</v>
      </c>
      <c r="E39" s="24"/>
      <c r="F39" s="24"/>
      <c r="G39" s="25">
        <v>303.16</v>
      </c>
      <c r="H39" s="25"/>
      <c r="I39" s="25"/>
      <c r="J39" s="25"/>
      <c r="K39" s="25"/>
      <c r="L39" s="26"/>
    </row>
    <row r="40" spans="2:12" s="27" customFormat="1" ht="12.75">
      <c r="B40" s="46"/>
      <c r="C40" s="27" t="s">
        <v>36</v>
      </c>
      <c r="E40" s="24"/>
      <c r="F40" s="24"/>
      <c r="G40" s="25">
        <v>261.32</v>
      </c>
      <c r="H40" s="25"/>
      <c r="I40" s="25"/>
      <c r="J40" s="25"/>
      <c r="K40" s="25"/>
      <c r="L40" s="26"/>
    </row>
    <row r="41" spans="2:12" s="27" customFormat="1" ht="12.75">
      <c r="B41" s="23"/>
      <c r="C41" s="27" t="s">
        <v>37</v>
      </c>
      <c r="D41" s="24"/>
      <c r="E41" s="24"/>
      <c r="F41" s="24"/>
      <c r="G41" s="25">
        <v>279.44</v>
      </c>
      <c r="H41" s="25"/>
      <c r="I41" s="25"/>
      <c r="J41" s="25"/>
      <c r="K41" s="25"/>
      <c r="L41" s="26"/>
    </row>
    <row r="42" spans="2:12" s="27" customFormat="1" ht="12.75">
      <c r="B42" s="23"/>
      <c r="C42" s="27" t="s">
        <v>38</v>
      </c>
      <c r="D42" s="24"/>
      <c r="E42" s="24"/>
      <c r="F42" s="24"/>
      <c r="G42" s="25">
        <v>275.6</v>
      </c>
      <c r="H42" s="25"/>
      <c r="I42" s="25"/>
      <c r="J42" s="25"/>
      <c r="K42" s="25"/>
      <c r="L42" s="26"/>
    </row>
    <row r="43" spans="2:12" s="27" customFormat="1" ht="12.75">
      <c r="B43" s="23"/>
      <c r="C43" s="27" t="s">
        <v>39</v>
      </c>
      <c r="D43" s="24"/>
      <c r="E43" s="24"/>
      <c r="F43" s="24"/>
      <c r="G43" s="25">
        <v>269.01</v>
      </c>
      <c r="H43" s="25"/>
      <c r="I43" s="25"/>
      <c r="J43" s="25"/>
      <c r="K43" s="25"/>
      <c r="L43" s="26"/>
    </row>
    <row r="44" spans="2:12" s="27" customFormat="1" ht="12.75">
      <c r="B44" s="23"/>
      <c r="C44" s="27" t="s">
        <v>41</v>
      </c>
      <c r="D44" s="24"/>
      <c r="E44" s="24"/>
      <c r="F44" s="24"/>
      <c r="G44" s="25">
        <v>233.98</v>
      </c>
      <c r="H44" s="25"/>
      <c r="I44" s="25"/>
      <c r="J44" s="25"/>
      <c r="K44" s="25"/>
      <c r="L44" s="26"/>
    </row>
    <row r="45" spans="2:12" s="27" customFormat="1" ht="12.75">
      <c r="B45" s="23"/>
      <c r="C45" s="27" t="s">
        <v>42</v>
      </c>
      <c r="D45" s="24"/>
      <c r="E45" s="24"/>
      <c r="F45" s="24"/>
      <c r="G45" s="25">
        <v>252.43</v>
      </c>
      <c r="H45" s="25"/>
      <c r="I45" s="25"/>
      <c r="J45" s="25"/>
      <c r="K45" s="25"/>
      <c r="L45" s="26"/>
    </row>
    <row r="46" spans="2:12" s="27" customFormat="1" ht="12.75">
      <c r="B46" s="23"/>
      <c r="C46" s="24" t="s">
        <v>43</v>
      </c>
      <c r="D46" s="24"/>
      <c r="E46" s="24"/>
      <c r="F46" s="24"/>
      <c r="G46" s="25">
        <v>254.85</v>
      </c>
      <c r="H46" s="25"/>
      <c r="I46" s="25"/>
      <c r="J46" s="25"/>
      <c r="K46" s="25"/>
      <c r="L46" s="26"/>
    </row>
    <row r="47" spans="2:12" s="27" customFormat="1" ht="12.75">
      <c r="B47" s="23"/>
      <c r="C47" s="24" t="s">
        <v>44</v>
      </c>
      <c r="D47" s="24"/>
      <c r="E47" s="24"/>
      <c r="F47" s="24"/>
      <c r="G47" s="25">
        <v>266.37</v>
      </c>
      <c r="H47" s="25"/>
      <c r="I47" s="25"/>
      <c r="J47" s="25"/>
      <c r="K47" s="25"/>
      <c r="L47" s="26"/>
    </row>
    <row r="48" spans="2:12" s="27" customFormat="1" ht="12.75">
      <c r="B48" s="23"/>
      <c r="C48" s="27" t="s">
        <v>45</v>
      </c>
      <c r="D48" s="24"/>
      <c r="E48" s="24"/>
      <c r="F48" s="24"/>
      <c r="G48" s="25"/>
      <c r="H48" s="25"/>
      <c r="I48" s="25"/>
      <c r="J48" s="25"/>
      <c r="K48" s="25"/>
      <c r="L48" s="26"/>
    </row>
    <row r="49" spans="2:12" s="27" customFormat="1" ht="12.75">
      <c r="B49" s="23"/>
      <c r="C49" s="27" t="s">
        <v>46</v>
      </c>
      <c r="D49" s="24"/>
      <c r="E49" s="24"/>
      <c r="F49" s="24"/>
      <c r="G49" s="25"/>
      <c r="H49" s="25"/>
      <c r="I49" s="25"/>
      <c r="J49" s="25"/>
      <c r="K49" s="25"/>
      <c r="L49" s="26"/>
    </row>
    <row r="50" spans="2:12" s="27" customFormat="1" ht="12.75">
      <c r="B50" s="23"/>
      <c r="C50" s="27" t="s">
        <v>47</v>
      </c>
      <c r="D50" s="24"/>
      <c r="E50" s="24"/>
      <c r="F50" s="24"/>
      <c r="G50" s="25"/>
      <c r="H50" s="25"/>
      <c r="I50" s="25"/>
      <c r="J50" s="25"/>
      <c r="K50" s="25"/>
      <c r="L50" s="26"/>
    </row>
    <row r="51" spans="2:12" s="27" customFormat="1" ht="13.5" thickBot="1">
      <c r="B51" s="23"/>
      <c r="C51" s="24"/>
      <c r="D51" s="24"/>
      <c r="E51" s="24"/>
      <c r="F51" s="24"/>
      <c r="G51" s="25"/>
      <c r="H51" s="25"/>
      <c r="I51" s="25"/>
      <c r="J51" s="25"/>
      <c r="K51" s="25"/>
      <c r="L51" s="26"/>
    </row>
    <row r="52" spans="2:12" s="2" customFormat="1" ht="15.75" thickBot="1">
      <c r="B52" s="19"/>
      <c r="C52" s="20" t="s">
        <v>20</v>
      </c>
      <c r="D52" s="20"/>
      <c r="E52" s="20"/>
      <c r="F52" s="20"/>
      <c r="G52" s="33">
        <f>SUM(G53:G56)</f>
        <v>281.08</v>
      </c>
      <c r="H52" s="20"/>
      <c r="I52" s="42"/>
      <c r="J52" s="42"/>
      <c r="K52" s="42"/>
      <c r="L52" s="43"/>
    </row>
    <row r="53" spans="2:12" s="27" customFormat="1" ht="12.75">
      <c r="B53" s="23" t="s">
        <v>58</v>
      </c>
      <c r="C53" s="24" t="s">
        <v>27</v>
      </c>
      <c r="D53" s="24"/>
      <c r="E53" s="24"/>
      <c r="F53" s="24"/>
      <c r="G53" s="25">
        <v>70.27</v>
      </c>
      <c r="H53" s="25"/>
      <c r="I53" s="25"/>
      <c r="J53" s="25"/>
      <c r="K53" s="25"/>
      <c r="L53" s="26"/>
    </row>
    <row r="54" spans="2:12" s="27" customFormat="1" ht="12.75">
      <c r="B54" s="23"/>
      <c r="C54" s="24" t="s">
        <v>28</v>
      </c>
      <c r="D54" s="24"/>
      <c r="E54" s="24"/>
      <c r="F54" s="24"/>
      <c r="G54" s="25">
        <v>70.27</v>
      </c>
      <c r="H54" s="25"/>
      <c r="I54" s="25"/>
      <c r="J54" s="25"/>
      <c r="K54" s="25"/>
      <c r="L54" s="26"/>
    </row>
    <row r="55" spans="2:12" s="27" customFormat="1" ht="12.75">
      <c r="B55" s="23"/>
      <c r="C55" s="24" t="s">
        <v>29</v>
      </c>
      <c r="D55" s="24"/>
      <c r="E55" s="24"/>
      <c r="F55" s="24"/>
      <c r="G55" s="25">
        <v>70.27</v>
      </c>
      <c r="H55" s="25"/>
      <c r="I55" s="25"/>
      <c r="J55" s="25"/>
      <c r="K55" s="25"/>
      <c r="L55" s="26"/>
    </row>
    <row r="56" spans="2:12" s="27" customFormat="1" ht="12.75">
      <c r="B56" s="23"/>
      <c r="C56" s="24" t="s">
        <v>30</v>
      </c>
      <c r="D56" s="24"/>
      <c r="E56" s="24"/>
      <c r="F56" s="24"/>
      <c r="G56" s="25">
        <v>70.27</v>
      </c>
      <c r="H56" s="25"/>
      <c r="I56" s="25"/>
      <c r="J56" s="25"/>
      <c r="K56" s="25"/>
      <c r="L56" s="26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37" customFormat="1" ht="16.5" thickBot="1">
      <c r="B58" s="34"/>
      <c r="C58" s="35" t="s">
        <v>19</v>
      </c>
      <c r="D58" s="35"/>
      <c r="E58" s="35"/>
      <c r="F58" s="35"/>
      <c r="G58" s="36">
        <f aca="true" t="shared" si="0" ref="G58:L58">G18+G28</f>
        <v>2677.24</v>
      </c>
      <c r="H58" s="36">
        <f t="shared" si="0"/>
        <v>15336.720000000001</v>
      </c>
      <c r="I58" s="36">
        <f t="shared" si="0"/>
        <v>1533.672</v>
      </c>
      <c r="J58" s="44">
        <f t="shared" si="0"/>
        <v>13803.047999999999</v>
      </c>
      <c r="K58" s="36">
        <f t="shared" si="0"/>
        <v>7651.870000000001</v>
      </c>
      <c r="L58" s="44">
        <f t="shared" si="0"/>
        <v>3473.937999999999</v>
      </c>
    </row>
    <row r="60" ht="12.75">
      <c r="B60" t="s">
        <v>31</v>
      </c>
    </row>
    <row r="62" ht="12.75">
      <c r="B62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2013-12-25T05:59:35Z</cp:lastPrinted>
  <dcterms:created xsi:type="dcterms:W3CDTF">1996-10-08T23:32:33Z</dcterms:created>
  <dcterms:modified xsi:type="dcterms:W3CDTF">2014-11-21T12:47:07Z</dcterms:modified>
  <cp:category/>
  <cp:version/>
  <cp:contentType/>
  <cp:contentStatus/>
</cp:coreProperties>
</file>