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<sst xmlns="http://schemas.openxmlformats.org/spreadsheetml/2006/main" count="117" uniqueCount="64">
  <si>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</si>
  <si>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</si>
  <si>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</si>
  <si>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</si>
  <si>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</si>
  <si>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</si>
  <si>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</si>
  <si>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</si>
  <si>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</si>
  <si>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руб</t>
  </si>
  <si>
    <t>за период,</t>
  </si>
  <si>
    <t>согласно п.4</t>
  </si>
  <si>
    <t>отработать от</t>
  </si>
  <si>
    <t>начислений,руб</t>
  </si>
  <si>
    <t>(гр.4-гр.5)</t>
  </si>
  <si>
    <t>Ремонт :</t>
  </si>
  <si>
    <t>Содержание :</t>
  </si>
  <si>
    <t>Итого :</t>
  </si>
  <si>
    <t>Дератизация :</t>
  </si>
  <si>
    <t>Результат работы</t>
  </si>
  <si>
    <t>Осталось</t>
  </si>
  <si>
    <t>отработать,руб</t>
  </si>
  <si>
    <t>Договора-15%</t>
  </si>
  <si>
    <t>неотработано(-),</t>
  </si>
  <si>
    <t>перевыполнено(+)</t>
  </si>
  <si>
    <t>(гр.4*15%)</t>
  </si>
  <si>
    <t>(гр.6-гр.7-гр.3)</t>
  </si>
  <si>
    <t>1 квартал</t>
  </si>
  <si>
    <t>2 квартал</t>
  </si>
  <si>
    <t>3 квартал</t>
  </si>
  <si>
    <t>4 квартал</t>
  </si>
  <si>
    <t>Исполнитель : Голованова Н.В.</t>
  </si>
  <si>
    <t>тел. 65-7-51</t>
  </si>
  <si>
    <t>внутридомовых сетей по адресу : Валга, ул.Энергетиков, д.11</t>
  </si>
  <si>
    <t>Вывоз ТБО :</t>
  </si>
  <si>
    <t>Январь</t>
  </si>
  <si>
    <t>Февраль</t>
  </si>
  <si>
    <t>Март</t>
  </si>
  <si>
    <t>Апрель</t>
  </si>
  <si>
    <t>Май</t>
  </si>
  <si>
    <t>111,2 м2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</si>
  <si>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</si>
  <si>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</si>
  <si>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</si>
  <si>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</si>
  <si>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</si>
  <si>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</si>
  <si>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</si>
  <si>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</t>
  </si>
  <si>
    <t>Директор ООО "Районная управляющая организация"</t>
  </si>
  <si>
    <t>за период : январь 2013г - декабрь 2013г</t>
  </si>
  <si>
    <t>2012г :</t>
  </si>
  <si>
    <t>2013год</t>
  </si>
  <si>
    <t>2013г</t>
  </si>
  <si>
    <t>Сентябрь 2013г</t>
  </si>
  <si>
    <t>Чистка печных труб - 4шт</t>
  </si>
  <si>
    <t>за период : январь 2014г - декабрь 2014г</t>
  </si>
  <si>
    <t>2013г :</t>
  </si>
  <si>
    <t>2014год</t>
  </si>
  <si>
    <t>2014г</t>
  </si>
  <si>
    <t>Март 2013г</t>
  </si>
  <si>
    <t>Сминусовано по исполнительному листу</t>
  </si>
  <si>
    <t>за период с мая 2008г по декабрь 2011г</t>
  </si>
  <si>
    <t>с кв.1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</si>
</sst>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2" fontId="3" fillId="0" borderId="17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4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3" fillId="2" borderId="16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2" fontId="3" fillId="0" borderId="15" xfId="0" applyNumberFormat="1" applyFont="1" applyBorder="1" applyAlignment="1">
      <alignment/>
    </xf>
    <xf numFmtId="0" fontId="4" fillId="0" borderId="7" xfId="0" applyFont="1" applyBorder="1" applyAlignment="1">
      <alignment/>
    </xf>
    <xf numFmtId="2" fontId="3" fillId="0" borderId="14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2" fontId="5" fillId="0" borderId="14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L61"/>
  <sheetViews>
    <sheetView workbookViewId="0" topLeftCell="C31">
      <selection activeCell="G27" sqref="G2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  <col min="10" max="10" width="17.42187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49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33</v>
      </c>
      <c r="C7" s="2"/>
      <c r="D7" s="2"/>
      <c r="E7" s="2"/>
    </row>
    <row r="8" spans="2:5" s="1" customFormat="1" ht="15">
      <c r="B8" s="2" t="s">
        <v>50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19</v>
      </c>
      <c r="L10" s="6" t="s">
        <v>20</v>
      </c>
    </row>
    <row r="11" spans="2:12" ht="12.75">
      <c r="B11" s="7"/>
      <c r="C11" s="8"/>
      <c r="D11" s="8"/>
      <c r="E11" s="8"/>
      <c r="F11" s="8"/>
      <c r="G11" s="9" t="s">
        <v>9</v>
      </c>
      <c r="H11" s="9" t="s">
        <v>10</v>
      </c>
      <c r="I11" s="9" t="s">
        <v>11</v>
      </c>
      <c r="J11" s="9" t="s">
        <v>12</v>
      </c>
      <c r="K11" s="9" t="s">
        <v>51</v>
      </c>
      <c r="L11" s="10" t="s">
        <v>21</v>
      </c>
    </row>
    <row r="12" spans="2:12" ht="12.75">
      <c r="B12" s="7"/>
      <c r="C12" s="8"/>
      <c r="D12" s="8"/>
      <c r="E12" s="8"/>
      <c r="F12" s="8"/>
      <c r="G12" s="9"/>
      <c r="H12" s="9" t="s">
        <v>9</v>
      </c>
      <c r="I12" s="9" t="s">
        <v>22</v>
      </c>
      <c r="J12" s="9" t="s">
        <v>13</v>
      </c>
      <c r="K12" s="9" t="s">
        <v>23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24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/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25</v>
      </c>
      <c r="J17" s="9" t="s">
        <v>14</v>
      </c>
      <c r="K17" s="9"/>
      <c r="L17" s="10" t="s">
        <v>26</v>
      </c>
    </row>
    <row r="18" spans="2:12" s="2" customFormat="1" ht="15.75" thickBot="1">
      <c r="B18" s="19">
        <v>1</v>
      </c>
      <c r="C18" s="20" t="s">
        <v>15</v>
      </c>
      <c r="D18" s="20"/>
      <c r="E18" s="20"/>
      <c r="F18" s="20"/>
      <c r="G18" s="21">
        <f>SUM(G19:G25)</f>
        <v>0</v>
      </c>
      <c r="H18" s="19">
        <v>7205.76</v>
      </c>
      <c r="I18" s="22">
        <f>H18*15%</f>
        <v>1080.864</v>
      </c>
      <c r="J18" s="22">
        <f>H18-I18</f>
        <v>6124.896000000001</v>
      </c>
      <c r="K18" s="22">
        <v>3718.79</v>
      </c>
      <c r="L18" s="37">
        <f>J18-K18-G18</f>
        <v>2406.1060000000007</v>
      </c>
    </row>
    <row r="19" spans="2:12" s="25" customFormat="1" ht="12.75">
      <c r="B19" s="23"/>
      <c r="C19" s="24"/>
      <c r="D19" s="24"/>
      <c r="E19" s="24"/>
      <c r="F19" s="24"/>
      <c r="G19" s="30"/>
      <c r="H19" s="30"/>
      <c r="I19" s="30"/>
      <c r="J19" s="30"/>
      <c r="K19" s="30"/>
      <c r="L19" s="38"/>
    </row>
    <row r="20" spans="2:12" s="29" customFormat="1" ht="12.75">
      <c r="B20" s="26"/>
      <c r="C20" s="27"/>
      <c r="D20" s="27"/>
      <c r="E20" s="27"/>
      <c r="F20" s="27"/>
      <c r="G20" s="28"/>
      <c r="H20" s="28"/>
      <c r="I20" s="28"/>
      <c r="J20" s="28"/>
      <c r="K20" s="28"/>
      <c r="L20" s="31"/>
    </row>
    <row r="21" spans="2:12" ht="12.75">
      <c r="B21" s="7"/>
      <c r="C21" s="8"/>
      <c r="D21" s="8"/>
      <c r="E21" s="8"/>
      <c r="F21" s="8"/>
      <c r="G21" s="9"/>
      <c r="H21" s="9"/>
      <c r="I21" s="9"/>
      <c r="J21" s="9"/>
      <c r="K21" s="9"/>
      <c r="L21" s="10"/>
    </row>
    <row r="22" spans="2:12" s="25" customFormat="1" ht="12.75">
      <c r="B22" s="23"/>
      <c r="C22" s="24"/>
      <c r="D22" s="24"/>
      <c r="E22" s="24"/>
      <c r="F22" s="24"/>
      <c r="G22" s="30"/>
      <c r="H22" s="30"/>
      <c r="I22" s="30"/>
      <c r="J22" s="30"/>
      <c r="K22" s="30"/>
      <c r="L22" s="38"/>
    </row>
    <row r="23" spans="2:12" ht="12.75">
      <c r="B23" s="7"/>
      <c r="C23" s="8"/>
      <c r="D23" s="8"/>
      <c r="E23" s="8"/>
      <c r="F23" s="8"/>
      <c r="G23" s="9"/>
      <c r="H23" s="9"/>
      <c r="I23" s="9"/>
      <c r="J23" s="9"/>
      <c r="K23" s="9"/>
      <c r="L23" s="10"/>
    </row>
    <row r="24" spans="2:12" ht="12.75">
      <c r="B24" s="7"/>
      <c r="C24" s="8"/>
      <c r="D24" s="8"/>
      <c r="E24" s="8"/>
      <c r="F24" s="8"/>
      <c r="G24" s="9"/>
      <c r="H24" s="9"/>
      <c r="I24" s="9"/>
      <c r="J24" s="9"/>
      <c r="K24" s="9"/>
      <c r="L24" s="10"/>
    </row>
    <row r="25" spans="2:12" ht="13.5" thickBot="1">
      <c r="B25" s="7"/>
      <c r="C25" s="8"/>
      <c r="D25" s="8"/>
      <c r="E25" s="8"/>
      <c r="F25" s="8"/>
      <c r="G25" s="9"/>
      <c r="H25" s="9"/>
      <c r="I25" s="9"/>
      <c r="J25" s="9"/>
      <c r="K25" s="9"/>
      <c r="L25" s="10"/>
    </row>
    <row r="26" spans="2:12" s="2" customFormat="1" ht="15.75" thickBot="1">
      <c r="B26" s="19">
        <v>2</v>
      </c>
      <c r="C26" s="20" t="s">
        <v>16</v>
      </c>
      <c r="D26" s="20"/>
      <c r="E26" s="20"/>
      <c r="F26" s="20"/>
      <c r="G26" s="21">
        <f>G35+G37+G51</f>
        <v>9356.119999999999</v>
      </c>
      <c r="H26" s="20">
        <v>7312.56</v>
      </c>
      <c r="I26" s="39">
        <f>H26*15%</f>
        <v>1096.884</v>
      </c>
      <c r="J26" s="22">
        <f>H26-I26</f>
        <v>6215.676</v>
      </c>
      <c r="K26" s="40">
        <v>-14541.36</v>
      </c>
      <c r="L26" s="37">
        <f>J26-K26-G26</f>
        <v>11400.916000000001</v>
      </c>
    </row>
    <row r="27" spans="2:12" s="25" customFormat="1" ht="12.75">
      <c r="B27" s="23"/>
      <c r="C27" s="24" t="s">
        <v>54</v>
      </c>
      <c r="D27" s="24"/>
      <c r="E27" s="24"/>
      <c r="F27" s="24"/>
      <c r="G27" s="30"/>
      <c r="H27" s="30"/>
      <c r="I27" s="30"/>
      <c r="J27" s="30"/>
      <c r="K27" s="30"/>
      <c r="L27" s="38"/>
    </row>
    <row r="28" spans="2:12" ht="12.75">
      <c r="B28" s="7">
        <v>1</v>
      </c>
      <c r="C28" s="47" t="s">
        <v>55</v>
      </c>
      <c r="D28" s="8"/>
      <c r="E28" s="8"/>
      <c r="F28" s="8"/>
      <c r="G28" s="9">
        <v>766.05</v>
      </c>
      <c r="H28" s="9"/>
      <c r="I28" s="9"/>
      <c r="J28" s="9"/>
      <c r="K28" s="9"/>
      <c r="L28" s="10"/>
    </row>
    <row r="29" spans="1:12" s="25" customFormat="1" ht="12.75">
      <c r="A29" s="25" t="s">
        <v>48</v>
      </c>
      <c r="B29" s="23"/>
      <c r="C29" s="24" t="s">
        <v>60</v>
      </c>
      <c r="D29" s="24"/>
      <c r="E29" s="24"/>
      <c r="F29" s="24"/>
      <c r="G29" s="30"/>
      <c r="H29" s="30"/>
      <c r="I29" s="30"/>
      <c r="J29" s="30"/>
      <c r="K29" s="30"/>
      <c r="L29" s="38"/>
    </row>
    <row r="30" spans="2:12" ht="12.75">
      <c r="B30" s="7">
        <v>1</v>
      </c>
      <c r="C30" s="41" t="s">
        <v>61</v>
      </c>
      <c r="D30" s="8"/>
      <c r="E30" s="8"/>
      <c r="F30" s="8"/>
      <c r="G30" s="9">
        <v>5017.99</v>
      </c>
      <c r="H30" s="48"/>
      <c r="I30" s="9"/>
      <c r="J30" s="9"/>
      <c r="K30" s="9"/>
      <c r="L30" s="10"/>
    </row>
    <row r="31" spans="2:12" ht="12.75">
      <c r="B31" s="7"/>
      <c r="C31" s="41" t="s">
        <v>62</v>
      </c>
      <c r="D31" s="8"/>
      <c r="E31" s="8"/>
      <c r="F31" s="8"/>
      <c r="G31" s="9"/>
      <c r="H31" s="48"/>
      <c r="I31" s="9"/>
      <c r="J31" s="9"/>
      <c r="K31" s="9"/>
      <c r="L31" s="10"/>
    </row>
    <row r="32" spans="2:12" ht="12.75">
      <c r="B32" s="7"/>
      <c r="C32" s="41" t="s">
        <v>63</v>
      </c>
      <c r="D32" s="8"/>
      <c r="E32" s="8"/>
      <c r="F32" s="8"/>
      <c r="G32" s="9"/>
      <c r="H32" s="48"/>
      <c r="I32" s="9"/>
      <c r="J32" s="9"/>
      <c r="K32" s="9"/>
      <c r="L32" s="10"/>
    </row>
    <row r="33" spans="2:12" ht="12.75">
      <c r="B33" s="7"/>
      <c r="C33" s="8"/>
      <c r="D33" s="8"/>
      <c r="E33" s="8"/>
      <c r="F33" s="8"/>
      <c r="G33" s="9"/>
      <c r="H33" s="9"/>
      <c r="I33" s="9"/>
      <c r="J33" s="9"/>
      <c r="K33" s="9"/>
      <c r="L33" s="10"/>
    </row>
    <row r="34" spans="2:12" ht="13.5" thickBot="1">
      <c r="B34" s="7"/>
      <c r="C34" s="8"/>
      <c r="D34" s="8"/>
      <c r="E34" s="8"/>
      <c r="F34" s="8"/>
      <c r="G34" s="9"/>
      <c r="H34" s="9"/>
      <c r="I34" s="9"/>
      <c r="J34" s="9"/>
      <c r="K34" s="9"/>
      <c r="L34" s="10"/>
    </row>
    <row r="35" spans="2:12" ht="15.75" thickBot="1">
      <c r="B35" s="7"/>
      <c r="C35" s="41" t="s">
        <v>17</v>
      </c>
      <c r="D35" s="8"/>
      <c r="E35" s="8"/>
      <c r="F35" s="8"/>
      <c r="G35" s="32">
        <f>SUM(G27:G34)</f>
        <v>5784.04</v>
      </c>
      <c r="H35" s="9"/>
      <c r="I35" s="9"/>
      <c r="J35" s="9"/>
      <c r="K35" s="9"/>
      <c r="L35" s="10"/>
    </row>
    <row r="36" spans="2:12" ht="13.5" thickBot="1">
      <c r="B36" s="7"/>
      <c r="C36" s="8"/>
      <c r="D36" s="8"/>
      <c r="E36" s="8"/>
      <c r="F36" s="8"/>
      <c r="G36" s="9"/>
      <c r="H36" s="9"/>
      <c r="I36" s="9"/>
      <c r="J36" s="9"/>
      <c r="K36" s="9"/>
      <c r="L36" s="10"/>
    </row>
    <row r="37" spans="2:12" s="2" customFormat="1" ht="15.75" thickBot="1">
      <c r="B37" s="19"/>
      <c r="C37" s="20" t="s">
        <v>34</v>
      </c>
      <c r="D37" s="20"/>
      <c r="E37" s="45" t="s">
        <v>40</v>
      </c>
      <c r="F37" s="20"/>
      <c r="G37" s="32">
        <f>SUM(G38:G50)</f>
        <v>3287.3999999999996</v>
      </c>
      <c r="H37" s="20"/>
      <c r="I37" s="42"/>
      <c r="J37" s="42"/>
      <c r="K37" s="42"/>
      <c r="L37" s="43"/>
    </row>
    <row r="38" spans="2:12" s="25" customFormat="1" ht="12.75">
      <c r="B38" s="23" t="s">
        <v>52</v>
      </c>
      <c r="C38" s="25" t="s">
        <v>35</v>
      </c>
      <c r="E38" s="24"/>
      <c r="F38" s="24"/>
      <c r="G38" s="30">
        <v>341.38</v>
      </c>
      <c r="H38" s="30"/>
      <c r="I38" s="30"/>
      <c r="J38" s="30"/>
      <c r="K38" s="30"/>
      <c r="L38" s="38"/>
    </row>
    <row r="39" spans="2:12" s="25" customFormat="1" ht="12.75">
      <c r="B39" s="46"/>
      <c r="C39" s="25" t="s">
        <v>36</v>
      </c>
      <c r="E39" s="24"/>
      <c r="F39" s="24"/>
      <c r="G39" s="30">
        <v>219.84</v>
      </c>
      <c r="H39" s="30"/>
      <c r="I39" s="30"/>
      <c r="J39" s="30"/>
      <c r="K39" s="30"/>
      <c r="L39" s="38"/>
    </row>
    <row r="40" spans="2:12" s="25" customFormat="1" ht="12.75">
      <c r="B40" s="23"/>
      <c r="C40" s="25" t="s">
        <v>37</v>
      </c>
      <c r="D40" s="24"/>
      <c r="E40" s="24"/>
      <c r="F40" s="24"/>
      <c r="G40" s="30">
        <v>271.33</v>
      </c>
      <c r="H40" s="30"/>
      <c r="I40" s="30"/>
      <c r="J40" s="30"/>
      <c r="K40" s="30"/>
      <c r="L40" s="38"/>
    </row>
    <row r="41" spans="2:12" s="25" customFormat="1" ht="12.75">
      <c r="B41" s="23"/>
      <c r="C41" s="25" t="s">
        <v>38</v>
      </c>
      <c r="D41" s="24"/>
      <c r="E41" s="24"/>
      <c r="F41" s="24"/>
      <c r="G41" s="30">
        <v>273.77</v>
      </c>
      <c r="H41" s="30"/>
      <c r="I41" s="30"/>
      <c r="J41" s="30"/>
      <c r="K41" s="30"/>
      <c r="L41" s="38"/>
    </row>
    <row r="42" spans="2:12" s="25" customFormat="1" ht="12.75">
      <c r="B42" s="23"/>
      <c r="C42" s="25" t="s">
        <v>39</v>
      </c>
      <c r="D42" s="24"/>
      <c r="E42" s="24"/>
      <c r="F42" s="24"/>
      <c r="G42" s="30">
        <v>287.79</v>
      </c>
      <c r="H42" s="30"/>
      <c r="I42" s="30"/>
      <c r="J42" s="30"/>
      <c r="K42" s="30"/>
      <c r="L42" s="38"/>
    </row>
    <row r="43" spans="2:12" s="25" customFormat="1" ht="12.75">
      <c r="B43" s="23"/>
      <c r="C43" s="25" t="s">
        <v>41</v>
      </c>
      <c r="D43" s="24"/>
      <c r="E43" s="24"/>
      <c r="F43" s="24"/>
      <c r="G43" s="30">
        <v>247.31</v>
      </c>
      <c r="H43" s="46"/>
      <c r="I43" s="30"/>
      <c r="J43" s="30"/>
      <c r="K43" s="30"/>
      <c r="L43" s="24"/>
    </row>
    <row r="44" spans="2:12" s="25" customFormat="1" ht="12.75">
      <c r="B44" s="23"/>
      <c r="C44" s="25" t="s">
        <v>42</v>
      </c>
      <c r="D44" s="24"/>
      <c r="E44" s="24"/>
      <c r="F44" s="24"/>
      <c r="G44" s="30">
        <v>292.34</v>
      </c>
      <c r="H44" s="46"/>
      <c r="I44" s="30"/>
      <c r="J44" s="30"/>
      <c r="K44" s="30"/>
      <c r="L44" s="24"/>
    </row>
    <row r="45" spans="2:12" s="25" customFormat="1" ht="12.75">
      <c r="B45" s="23"/>
      <c r="C45" s="24" t="s">
        <v>43</v>
      </c>
      <c r="D45" s="24"/>
      <c r="E45" s="24"/>
      <c r="F45" s="24"/>
      <c r="G45" s="30">
        <v>276.44</v>
      </c>
      <c r="H45" s="46"/>
      <c r="I45" s="30"/>
      <c r="J45" s="30"/>
      <c r="K45" s="30"/>
      <c r="L45" s="24"/>
    </row>
    <row r="46" spans="2:12" s="25" customFormat="1" ht="12.75">
      <c r="B46" s="23"/>
      <c r="C46" s="24" t="s">
        <v>44</v>
      </c>
      <c r="D46" s="24"/>
      <c r="E46" s="24"/>
      <c r="F46" s="24"/>
      <c r="G46" s="30">
        <v>247.09</v>
      </c>
      <c r="H46" s="46"/>
      <c r="I46" s="30"/>
      <c r="J46" s="30"/>
      <c r="K46" s="30"/>
      <c r="L46" s="24"/>
    </row>
    <row r="47" spans="2:12" s="25" customFormat="1" ht="12.75">
      <c r="B47" s="23"/>
      <c r="C47" s="25" t="s">
        <v>45</v>
      </c>
      <c r="D47" s="24"/>
      <c r="E47" s="24"/>
      <c r="F47" s="24"/>
      <c r="G47" s="30">
        <v>300.24</v>
      </c>
      <c r="H47" s="46"/>
      <c r="I47" s="30"/>
      <c r="J47" s="30"/>
      <c r="K47" s="30"/>
      <c r="L47" s="24"/>
    </row>
    <row r="48" spans="2:12" s="25" customFormat="1" ht="12.75">
      <c r="B48" s="23"/>
      <c r="C48" s="25" t="s">
        <v>46</v>
      </c>
      <c r="D48" s="24"/>
      <c r="E48" s="24"/>
      <c r="F48" s="24"/>
      <c r="G48" s="30">
        <v>264.99</v>
      </c>
      <c r="H48" s="46"/>
      <c r="I48" s="30"/>
      <c r="J48" s="30"/>
      <c r="K48" s="30"/>
      <c r="L48" s="24"/>
    </row>
    <row r="49" spans="2:12" s="25" customFormat="1" ht="12.75">
      <c r="B49" s="23"/>
      <c r="C49" s="25" t="s">
        <v>47</v>
      </c>
      <c r="D49" s="24"/>
      <c r="E49" s="24"/>
      <c r="F49" s="24"/>
      <c r="G49" s="30">
        <v>264.88</v>
      </c>
      <c r="H49" s="46"/>
      <c r="I49" s="30"/>
      <c r="J49" s="30"/>
      <c r="K49" s="30"/>
      <c r="L49" s="24"/>
    </row>
    <row r="50" spans="2:12" s="25" customFormat="1" ht="13.5" thickBot="1">
      <c r="B50" s="23"/>
      <c r="C50" s="24"/>
      <c r="D50" s="24"/>
      <c r="E50" s="24"/>
      <c r="F50" s="24"/>
      <c r="G50" s="30"/>
      <c r="H50" s="30"/>
      <c r="I50" s="30"/>
      <c r="J50" s="30"/>
      <c r="K50" s="30"/>
      <c r="L50" s="38"/>
    </row>
    <row r="51" spans="2:12" s="2" customFormat="1" ht="15.75" thickBot="1">
      <c r="B51" s="19"/>
      <c r="C51" s="20" t="s">
        <v>18</v>
      </c>
      <c r="D51" s="20"/>
      <c r="E51" s="20"/>
      <c r="F51" s="20"/>
      <c r="G51" s="32">
        <f>SUM(G52:G55)</f>
        <v>284.68</v>
      </c>
      <c r="H51" s="20"/>
      <c r="I51" s="42"/>
      <c r="J51" s="42"/>
      <c r="K51" s="42"/>
      <c r="L51" s="43"/>
    </row>
    <row r="52" spans="2:12" s="25" customFormat="1" ht="12.75">
      <c r="B52" s="23" t="s">
        <v>53</v>
      </c>
      <c r="C52" s="24" t="s">
        <v>27</v>
      </c>
      <c r="D52" s="24"/>
      <c r="E52" s="24"/>
      <c r="F52" s="24"/>
      <c r="G52" s="30">
        <v>71.17</v>
      </c>
      <c r="H52" s="30"/>
      <c r="I52" s="30"/>
      <c r="J52" s="30"/>
      <c r="K52" s="30"/>
      <c r="L52" s="38"/>
    </row>
    <row r="53" spans="2:12" s="25" customFormat="1" ht="12.75">
      <c r="B53" s="23"/>
      <c r="C53" s="24" t="s">
        <v>28</v>
      </c>
      <c r="D53" s="24"/>
      <c r="E53" s="24"/>
      <c r="F53" s="24"/>
      <c r="G53" s="30">
        <v>71.17</v>
      </c>
      <c r="H53" s="30"/>
      <c r="I53" s="30"/>
      <c r="J53" s="30"/>
      <c r="K53" s="30"/>
      <c r="L53" s="38"/>
    </row>
    <row r="54" spans="2:12" s="25" customFormat="1" ht="12.75">
      <c r="B54" s="23"/>
      <c r="C54" s="24" t="s">
        <v>29</v>
      </c>
      <c r="D54" s="24"/>
      <c r="E54" s="24"/>
      <c r="F54" s="24"/>
      <c r="G54" s="30">
        <v>71.17</v>
      </c>
      <c r="H54" s="30"/>
      <c r="I54" s="30"/>
      <c r="J54" s="30"/>
      <c r="K54" s="30"/>
      <c r="L54" s="38"/>
    </row>
    <row r="55" spans="2:12" s="25" customFormat="1" ht="12.75">
      <c r="B55" s="23"/>
      <c r="C55" s="24" t="s">
        <v>30</v>
      </c>
      <c r="D55" s="24"/>
      <c r="E55" s="24"/>
      <c r="F55" s="24"/>
      <c r="G55" s="30">
        <v>71.17</v>
      </c>
      <c r="H55" s="30"/>
      <c r="I55" s="30"/>
      <c r="J55" s="30"/>
      <c r="K55" s="30"/>
      <c r="L55" s="38"/>
    </row>
    <row r="56" spans="2:12" ht="13.5" thickBot="1">
      <c r="B56" s="7"/>
      <c r="C56" s="8"/>
      <c r="D56" s="8"/>
      <c r="E56" s="8"/>
      <c r="F56" s="8"/>
      <c r="G56" s="9"/>
      <c r="H56" s="9"/>
      <c r="I56" s="9"/>
      <c r="J56" s="9"/>
      <c r="K56" s="9"/>
      <c r="L56" s="10"/>
    </row>
    <row r="57" spans="2:12" s="36" customFormat="1" ht="16.5" thickBot="1">
      <c r="B57" s="33"/>
      <c r="C57" s="34" t="s">
        <v>17</v>
      </c>
      <c r="D57" s="34"/>
      <c r="E57" s="34"/>
      <c r="F57" s="34"/>
      <c r="G57" s="35">
        <f aca="true" t="shared" si="0" ref="G57:L57">G18+G26</f>
        <v>9356.119999999999</v>
      </c>
      <c r="H57" s="35">
        <f t="shared" si="0"/>
        <v>14518.32</v>
      </c>
      <c r="I57" s="35">
        <f t="shared" si="0"/>
        <v>2177.748</v>
      </c>
      <c r="J57" s="44">
        <f t="shared" si="0"/>
        <v>12340.572</v>
      </c>
      <c r="K57" s="35">
        <f t="shared" si="0"/>
        <v>-10822.57</v>
      </c>
      <c r="L57" s="44">
        <f t="shared" si="0"/>
        <v>13807.022</v>
      </c>
    </row>
    <row r="59" ht="12.75">
      <c r="B59" t="s">
        <v>31</v>
      </c>
    </row>
    <row r="61" ht="12.75">
      <c r="B61" t="s">
        <v>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B1:L57"/>
  <sheetViews>
    <sheetView tabSelected="1" workbookViewId="0" topLeftCell="A31">
      <selection activeCell="G27" sqref="G2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  <col min="10" max="10" width="17.42187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49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33</v>
      </c>
      <c r="C7" s="2"/>
      <c r="D7" s="2"/>
      <c r="E7" s="2"/>
    </row>
    <row r="8" spans="2:5" s="1" customFormat="1" ht="15">
      <c r="B8" s="2" t="s">
        <v>56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19</v>
      </c>
      <c r="L10" s="6" t="s">
        <v>20</v>
      </c>
    </row>
    <row r="11" spans="2:12" ht="12.75">
      <c r="B11" s="7"/>
      <c r="C11" s="8"/>
      <c r="D11" s="8"/>
      <c r="E11" s="8"/>
      <c r="F11" s="8"/>
      <c r="G11" s="9" t="s">
        <v>9</v>
      </c>
      <c r="H11" s="9" t="s">
        <v>10</v>
      </c>
      <c r="I11" s="9" t="s">
        <v>11</v>
      </c>
      <c r="J11" s="9" t="s">
        <v>12</v>
      </c>
      <c r="K11" s="9" t="s">
        <v>57</v>
      </c>
      <c r="L11" s="10" t="s">
        <v>21</v>
      </c>
    </row>
    <row r="12" spans="2:12" ht="12.75">
      <c r="B12" s="7"/>
      <c r="C12" s="8"/>
      <c r="D12" s="8"/>
      <c r="E12" s="8"/>
      <c r="F12" s="8"/>
      <c r="G12" s="9"/>
      <c r="H12" s="9" t="s">
        <v>9</v>
      </c>
      <c r="I12" s="9" t="s">
        <v>22</v>
      </c>
      <c r="J12" s="9" t="s">
        <v>13</v>
      </c>
      <c r="K12" s="9" t="s">
        <v>23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24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/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25</v>
      </c>
      <c r="J17" s="9" t="s">
        <v>14</v>
      </c>
      <c r="K17" s="9"/>
      <c r="L17" s="10" t="s">
        <v>26</v>
      </c>
    </row>
    <row r="18" spans="2:12" s="2" customFormat="1" ht="15.75" thickBot="1">
      <c r="B18" s="19">
        <v>1</v>
      </c>
      <c r="C18" s="20" t="s">
        <v>15</v>
      </c>
      <c r="D18" s="20"/>
      <c r="E18" s="20"/>
      <c r="F18" s="20"/>
      <c r="G18" s="21">
        <f>SUM(G19:G25)</f>
        <v>0</v>
      </c>
      <c r="H18" s="19">
        <v>7205.76</v>
      </c>
      <c r="I18" s="22">
        <f>H18*15%</f>
        <v>1080.864</v>
      </c>
      <c r="J18" s="22">
        <f>H18-I18</f>
        <v>6124.896000000001</v>
      </c>
      <c r="K18" s="22">
        <v>-2406.11</v>
      </c>
      <c r="L18" s="37">
        <f>J18-K18-G18</f>
        <v>8531.006000000001</v>
      </c>
    </row>
    <row r="19" spans="2:12" s="25" customFormat="1" ht="12.75">
      <c r="B19" s="23"/>
      <c r="C19" s="24"/>
      <c r="D19" s="24"/>
      <c r="E19" s="24"/>
      <c r="F19" s="24"/>
      <c r="G19" s="30"/>
      <c r="H19" s="30"/>
      <c r="I19" s="30"/>
      <c r="J19" s="30"/>
      <c r="K19" s="30"/>
      <c r="L19" s="38"/>
    </row>
    <row r="20" spans="2:12" s="29" customFormat="1" ht="12.75">
      <c r="B20" s="26"/>
      <c r="C20" s="27"/>
      <c r="D20" s="27"/>
      <c r="E20" s="27"/>
      <c r="F20" s="27"/>
      <c r="G20" s="28"/>
      <c r="H20" s="28"/>
      <c r="I20" s="28"/>
      <c r="J20" s="28"/>
      <c r="K20" s="28"/>
      <c r="L20" s="31"/>
    </row>
    <row r="21" spans="2:12" ht="12.75">
      <c r="B21" s="7"/>
      <c r="C21" s="8"/>
      <c r="D21" s="8"/>
      <c r="E21" s="8"/>
      <c r="F21" s="8"/>
      <c r="G21" s="9"/>
      <c r="H21" s="9"/>
      <c r="I21" s="9"/>
      <c r="J21" s="9"/>
      <c r="K21" s="9"/>
      <c r="L21" s="10"/>
    </row>
    <row r="22" spans="2:12" s="25" customFormat="1" ht="12.75">
      <c r="B22" s="23"/>
      <c r="C22" s="24"/>
      <c r="D22" s="24"/>
      <c r="E22" s="24"/>
      <c r="F22" s="24"/>
      <c r="G22" s="30"/>
      <c r="H22" s="30"/>
      <c r="I22" s="30"/>
      <c r="J22" s="30"/>
      <c r="K22" s="30"/>
      <c r="L22" s="38"/>
    </row>
    <row r="23" spans="2:12" ht="12.75">
      <c r="B23" s="7"/>
      <c r="C23" s="8"/>
      <c r="D23" s="8"/>
      <c r="E23" s="8"/>
      <c r="F23" s="8"/>
      <c r="G23" s="9"/>
      <c r="H23" s="9"/>
      <c r="I23" s="9"/>
      <c r="J23" s="9"/>
      <c r="K23" s="9"/>
      <c r="L23" s="10"/>
    </row>
    <row r="24" spans="2:12" ht="12.75">
      <c r="B24" s="7"/>
      <c r="C24" s="8"/>
      <c r="D24" s="8"/>
      <c r="E24" s="8"/>
      <c r="F24" s="8"/>
      <c r="G24" s="9"/>
      <c r="H24" s="9"/>
      <c r="I24" s="9"/>
      <c r="J24" s="9"/>
      <c r="K24" s="9"/>
      <c r="L24" s="10"/>
    </row>
    <row r="25" spans="2:12" ht="13.5" thickBot="1">
      <c r="B25" s="7"/>
      <c r="C25" s="8"/>
      <c r="D25" s="8"/>
      <c r="E25" s="8"/>
      <c r="F25" s="8"/>
      <c r="G25" s="9"/>
      <c r="H25" s="9"/>
      <c r="I25" s="9"/>
      <c r="J25" s="9"/>
      <c r="K25" s="9"/>
      <c r="L25" s="10"/>
    </row>
    <row r="26" spans="2:12" s="2" customFormat="1" ht="15.75" thickBot="1">
      <c r="B26" s="19">
        <v>2</v>
      </c>
      <c r="C26" s="20" t="s">
        <v>16</v>
      </c>
      <c r="D26" s="20"/>
      <c r="E26" s="20"/>
      <c r="F26" s="20"/>
      <c r="G26" s="21">
        <f>G31+G33+G47</f>
        <v>2711.4</v>
      </c>
      <c r="H26" s="20">
        <v>7312.56</v>
      </c>
      <c r="I26" s="39">
        <f>H26*15%</f>
        <v>1096.884</v>
      </c>
      <c r="J26" s="22">
        <f>H26-I26</f>
        <v>6215.676</v>
      </c>
      <c r="K26" s="40">
        <v>-11400.92</v>
      </c>
      <c r="L26" s="37">
        <f>J26-K26-G26</f>
        <v>14905.196000000002</v>
      </c>
    </row>
    <row r="27" spans="2:12" s="25" customFormat="1" ht="12.75">
      <c r="B27" s="23"/>
      <c r="C27" s="24"/>
      <c r="D27" s="24"/>
      <c r="E27" s="24"/>
      <c r="F27" s="24"/>
      <c r="G27" s="30"/>
      <c r="H27" s="30"/>
      <c r="I27" s="30"/>
      <c r="J27" s="30"/>
      <c r="K27" s="30"/>
      <c r="L27" s="38"/>
    </row>
    <row r="28" spans="2:12" ht="12.75">
      <c r="B28" s="7"/>
      <c r="C28" s="47"/>
      <c r="D28" s="8"/>
      <c r="E28" s="8"/>
      <c r="F28" s="8"/>
      <c r="G28" s="9"/>
      <c r="H28" s="9"/>
      <c r="I28" s="9"/>
      <c r="J28" s="9"/>
      <c r="K28" s="9"/>
      <c r="L28" s="10"/>
    </row>
    <row r="29" spans="2:12" ht="12.75">
      <c r="B29" s="7"/>
      <c r="C29" s="8"/>
      <c r="D29" s="8"/>
      <c r="E29" s="8"/>
      <c r="F29" s="8"/>
      <c r="G29" s="9"/>
      <c r="H29" s="9"/>
      <c r="I29" s="9"/>
      <c r="J29" s="9"/>
      <c r="K29" s="9"/>
      <c r="L29" s="10"/>
    </row>
    <row r="30" spans="2:12" ht="13.5" thickBot="1">
      <c r="B30" s="7"/>
      <c r="C30" s="8"/>
      <c r="D30" s="8"/>
      <c r="E30" s="8"/>
      <c r="F30" s="8"/>
      <c r="G30" s="9"/>
      <c r="H30" s="9"/>
      <c r="I30" s="9"/>
      <c r="J30" s="9"/>
      <c r="K30" s="9"/>
      <c r="L30" s="10"/>
    </row>
    <row r="31" spans="2:12" ht="15.75" thickBot="1">
      <c r="B31" s="7"/>
      <c r="C31" s="41" t="s">
        <v>17</v>
      </c>
      <c r="D31" s="8"/>
      <c r="E31" s="8"/>
      <c r="F31" s="8"/>
      <c r="G31" s="32">
        <f>SUM(G27:G30)</f>
        <v>0</v>
      </c>
      <c r="H31" s="9"/>
      <c r="I31" s="9"/>
      <c r="J31" s="9"/>
      <c r="K31" s="9"/>
      <c r="L31" s="10"/>
    </row>
    <row r="32" spans="2:12" ht="13.5" thickBot="1">
      <c r="B32" s="7"/>
      <c r="C32" s="8"/>
      <c r="D32" s="8"/>
      <c r="E32" s="8"/>
      <c r="F32" s="8"/>
      <c r="G32" s="9"/>
      <c r="H32" s="9"/>
      <c r="I32" s="9"/>
      <c r="J32" s="9"/>
      <c r="K32" s="9"/>
      <c r="L32" s="10"/>
    </row>
    <row r="33" spans="2:12" s="2" customFormat="1" ht="15.75" thickBot="1">
      <c r="B33" s="19"/>
      <c r="C33" s="20" t="s">
        <v>34</v>
      </c>
      <c r="D33" s="20"/>
      <c r="E33" s="45" t="s">
        <v>40</v>
      </c>
      <c r="F33" s="20"/>
      <c r="G33" s="32">
        <f>SUM(G34:G46)</f>
        <v>2426.7200000000003</v>
      </c>
      <c r="H33" s="20"/>
      <c r="I33" s="42"/>
      <c r="J33" s="42"/>
      <c r="K33" s="42"/>
      <c r="L33" s="43"/>
    </row>
    <row r="34" spans="2:12" s="25" customFormat="1" ht="12.75">
      <c r="B34" s="23" t="s">
        <v>58</v>
      </c>
      <c r="C34" s="25" t="s">
        <v>35</v>
      </c>
      <c r="E34" s="24"/>
      <c r="F34" s="24"/>
      <c r="G34" s="30">
        <v>307.02</v>
      </c>
      <c r="H34" s="30"/>
      <c r="I34" s="30"/>
      <c r="J34" s="30"/>
      <c r="K34" s="30"/>
      <c r="L34" s="38"/>
    </row>
    <row r="35" spans="2:12" s="25" customFormat="1" ht="12.75">
      <c r="B35" s="46"/>
      <c r="C35" s="25" t="s">
        <v>36</v>
      </c>
      <c r="E35" s="24"/>
      <c r="F35" s="24"/>
      <c r="G35" s="30">
        <v>264.66</v>
      </c>
      <c r="H35" s="30"/>
      <c r="I35" s="30"/>
      <c r="J35" s="30"/>
      <c r="K35" s="30"/>
      <c r="L35" s="38"/>
    </row>
    <row r="36" spans="2:12" s="25" customFormat="1" ht="12.75">
      <c r="B36" s="23"/>
      <c r="C36" s="25" t="s">
        <v>37</v>
      </c>
      <c r="D36" s="24"/>
      <c r="E36" s="24"/>
      <c r="F36" s="24"/>
      <c r="G36" s="30">
        <v>283</v>
      </c>
      <c r="H36" s="30"/>
      <c r="I36" s="30"/>
      <c r="J36" s="30"/>
      <c r="K36" s="30"/>
      <c r="L36" s="38"/>
    </row>
    <row r="37" spans="2:12" s="25" customFormat="1" ht="12.75">
      <c r="B37" s="23"/>
      <c r="C37" s="25" t="s">
        <v>38</v>
      </c>
      <c r="D37" s="24"/>
      <c r="E37" s="24"/>
      <c r="F37" s="24"/>
      <c r="G37" s="30">
        <v>279.11</v>
      </c>
      <c r="H37" s="30"/>
      <c r="I37" s="30"/>
      <c r="J37" s="30"/>
      <c r="K37" s="30"/>
      <c r="L37" s="38"/>
    </row>
    <row r="38" spans="2:12" s="25" customFormat="1" ht="12.75">
      <c r="B38" s="23"/>
      <c r="C38" s="25" t="s">
        <v>39</v>
      </c>
      <c r="D38" s="24"/>
      <c r="E38" s="24"/>
      <c r="F38" s="24"/>
      <c r="G38" s="30">
        <v>272.44</v>
      </c>
      <c r="H38" s="30"/>
      <c r="I38" s="30"/>
      <c r="J38" s="30"/>
      <c r="K38" s="30"/>
      <c r="L38" s="38"/>
    </row>
    <row r="39" spans="2:12" s="25" customFormat="1" ht="12.75">
      <c r="B39" s="23"/>
      <c r="C39" s="25" t="s">
        <v>41</v>
      </c>
      <c r="D39" s="24"/>
      <c r="E39" s="24"/>
      <c r="F39" s="24"/>
      <c r="G39" s="30">
        <v>236.97</v>
      </c>
      <c r="H39" s="46"/>
      <c r="I39" s="30"/>
      <c r="J39" s="30"/>
      <c r="K39" s="30"/>
      <c r="L39" s="24"/>
    </row>
    <row r="40" spans="2:12" s="25" customFormat="1" ht="12.75">
      <c r="B40" s="23"/>
      <c r="C40" s="25" t="s">
        <v>42</v>
      </c>
      <c r="D40" s="24"/>
      <c r="E40" s="24"/>
      <c r="F40" s="24"/>
      <c r="G40" s="30">
        <v>255.65</v>
      </c>
      <c r="H40" s="46"/>
      <c r="I40" s="30"/>
      <c r="J40" s="30"/>
      <c r="K40" s="30"/>
      <c r="L40" s="24"/>
    </row>
    <row r="41" spans="2:12" s="25" customFormat="1" ht="12.75">
      <c r="B41" s="23"/>
      <c r="C41" s="24" t="s">
        <v>43</v>
      </c>
      <c r="D41" s="24"/>
      <c r="E41" s="24"/>
      <c r="F41" s="24"/>
      <c r="G41" s="30">
        <v>258.1</v>
      </c>
      <c r="H41" s="46"/>
      <c r="I41" s="30"/>
      <c r="J41" s="30"/>
      <c r="K41" s="30"/>
      <c r="L41" s="24"/>
    </row>
    <row r="42" spans="2:12" s="25" customFormat="1" ht="12.75">
      <c r="B42" s="23"/>
      <c r="C42" s="24" t="s">
        <v>44</v>
      </c>
      <c r="D42" s="24"/>
      <c r="E42" s="24"/>
      <c r="F42" s="24"/>
      <c r="G42" s="30">
        <v>269.77</v>
      </c>
      <c r="H42" s="46"/>
      <c r="I42" s="30"/>
      <c r="J42" s="30"/>
      <c r="K42" s="30"/>
      <c r="L42" s="24"/>
    </row>
    <row r="43" spans="2:12" s="25" customFormat="1" ht="12.75">
      <c r="B43" s="23"/>
      <c r="C43" s="25" t="s">
        <v>45</v>
      </c>
      <c r="D43" s="24"/>
      <c r="E43" s="24"/>
      <c r="F43" s="24"/>
      <c r="G43" s="30"/>
      <c r="H43" s="46"/>
      <c r="I43" s="30"/>
      <c r="J43" s="30"/>
      <c r="K43" s="30"/>
      <c r="L43" s="24"/>
    </row>
    <row r="44" spans="2:12" s="25" customFormat="1" ht="12.75">
      <c r="B44" s="23"/>
      <c r="C44" s="25" t="s">
        <v>46</v>
      </c>
      <c r="D44" s="24"/>
      <c r="E44" s="24"/>
      <c r="F44" s="24"/>
      <c r="G44" s="30"/>
      <c r="H44" s="46"/>
      <c r="I44" s="30"/>
      <c r="J44" s="30"/>
      <c r="K44" s="30"/>
      <c r="L44" s="24"/>
    </row>
    <row r="45" spans="2:12" s="25" customFormat="1" ht="12.75">
      <c r="B45" s="23"/>
      <c r="C45" s="25" t="s">
        <v>47</v>
      </c>
      <c r="D45" s="24"/>
      <c r="E45" s="24"/>
      <c r="F45" s="24"/>
      <c r="G45" s="30"/>
      <c r="H45" s="46"/>
      <c r="I45" s="30"/>
      <c r="J45" s="30"/>
      <c r="K45" s="30"/>
      <c r="L45" s="24"/>
    </row>
    <row r="46" spans="2:12" s="25" customFormat="1" ht="13.5" thickBot="1">
      <c r="B46" s="23"/>
      <c r="C46" s="24"/>
      <c r="D46" s="24"/>
      <c r="E46" s="24"/>
      <c r="F46" s="24"/>
      <c r="G46" s="30"/>
      <c r="H46" s="30"/>
      <c r="I46" s="30"/>
      <c r="J46" s="30"/>
      <c r="K46" s="30"/>
      <c r="L46" s="38"/>
    </row>
    <row r="47" spans="2:12" s="2" customFormat="1" ht="15.75" thickBot="1">
      <c r="B47" s="19"/>
      <c r="C47" s="20" t="s">
        <v>18</v>
      </c>
      <c r="D47" s="20"/>
      <c r="E47" s="20"/>
      <c r="F47" s="20"/>
      <c r="G47" s="32">
        <f>SUM(G48:G51)</f>
        <v>284.68</v>
      </c>
      <c r="H47" s="20"/>
      <c r="I47" s="42"/>
      <c r="J47" s="42"/>
      <c r="K47" s="42"/>
      <c r="L47" s="43"/>
    </row>
    <row r="48" spans="2:12" s="25" customFormat="1" ht="12.75">
      <c r="B48" s="23" t="s">
        <v>59</v>
      </c>
      <c r="C48" s="24" t="s">
        <v>27</v>
      </c>
      <c r="D48" s="24"/>
      <c r="E48" s="24"/>
      <c r="F48" s="24"/>
      <c r="G48" s="30">
        <v>71.17</v>
      </c>
      <c r="H48" s="30"/>
      <c r="I48" s="30"/>
      <c r="J48" s="30"/>
      <c r="K48" s="30"/>
      <c r="L48" s="38"/>
    </row>
    <row r="49" spans="2:12" s="25" customFormat="1" ht="12.75">
      <c r="B49" s="23"/>
      <c r="C49" s="24" t="s">
        <v>28</v>
      </c>
      <c r="D49" s="24"/>
      <c r="E49" s="24"/>
      <c r="F49" s="24"/>
      <c r="G49" s="30">
        <v>71.17</v>
      </c>
      <c r="H49" s="30"/>
      <c r="I49" s="30"/>
      <c r="J49" s="30"/>
      <c r="K49" s="30"/>
      <c r="L49" s="38"/>
    </row>
    <row r="50" spans="2:12" s="25" customFormat="1" ht="12.75">
      <c r="B50" s="23"/>
      <c r="C50" s="24" t="s">
        <v>29</v>
      </c>
      <c r="D50" s="24"/>
      <c r="E50" s="24"/>
      <c r="F50" s="24"/>
      <c r="G50" s="30">
        <v>71.17</v>
      </c>
      <c r="H50" s="30"/>
      <c r="I50" s="30"/>
      <c r="J50" s="30"/>
      <c r="K50" s="30"/>
      <c r="L50" s="38"/>
    </row>
    <row r="51" spans="2:12" s="25" customFormat="1" ht="12.75">
      <c r="B51" s="23"/>
      <c r="C51" s="24" t="s">
        <v>30</v>
      </c>
      <c r="D51" s="24"/>
      <c r="E51" s="24"/>
      <c r="F51" s="24"/>
      <c r="G51" s="30">
        <v>71.17</v>
      </c>
      <c r="H51" s="30"/>
      <c r="I51" s="30"/>
      <c r="J51" s="30"/>
      <c r="K51" s="30"/>
      <c r="L51" s="38"/>
    </row>
    <row r="52" spans="2:12" ht="13.5" thickBot="1">
      <c r="B52" s="7"/>
      <c r="C52" s="8"/>
      <c r="D52" s="8"/>
      <c r="E52" s="8"/>
      <c r="F52" s="8"/>
      <c r="G52" s="9"/>
      <c r="H52" s="9"/>
      <c r="I52" s="9"/>
      <c r="J52" s="9"/>
      <c r="K52" s="9"/>
      <c r="L52" s="10"/>
    </row>
    <row r="53" spans="2:12" s="36" customFormat="1" ht="16.5" thickBot="1">
      <c r="B53" s="33"/>
      <c r="C53" s="34" t="s">
        <v>17</v>
      </c>
      <c r="D53" s="34"/>
      <c r="E53" s="34"/>
      <c r="F53" s="34"/>
      <c r="G53" s="35">
        <f aca="true" t="shared" si="0" ref="G53:L53">G18+G26</f>
        <v>2711.4</v>
      </c>
      <c r="H53" s="35">
        <f t="shared" si="0"/>
        <v>14518.32</v>
      </c>
      <c r="I53" s="35">
        <f t="shared" si="0"/>
        <v>2177.748</v>
      </c>
      <c r="J53" s="44">
        <f t="shared" si="0"/>
        <v>12340.572</v>
      </c>
      <c r="K53" s="35">
        <f t="shared" si="0"/>
        <v>-13807.03</v>
      </c>
      <c r="L53" s="44">
        <f t="shared" si="0"/>
        <v>23436.202000000005</v>
      </c>
    </row>
    <row r="55" ht="12.75">
      <c r="B55" t="s">
        <v>31</v>
      </c>
    </row>
    <row r="57" ht="12.75">
      <c r="B57" t="s">
        <v>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2013-12-24T10:32:02Z</cp:lastPrinted>
  <dcterms:created xsi:type="dcterms:W3CDTF">1996-10-08T23:32:33Z</dcterms:created>
  <dcterms:modified xsi:type="dcterms:W3CDTF">2014-11-21T12:38:08Z</dcterms:modified>
  <cp:category/>
  <cp:version/>
  <cp:contentType/>
  <cp:contentStatus/>
</cp:coreProperties>
</file>